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MIHAELA\MIHI NAMIZJE TEŠ\ZJN-3\VIŠINSKA ZJN 2026\"/>
    </mc:Choice>
  </mc:AlternateContent>
  <xr:revisionPtr revIDLastSave="0" documentId="13_ncr:1_{402EDB0A-860A-49F5-9538-E9F9F34CDD6A}" xr6:coauthVersionLast="47" xr6:coauthVersionMax="47" xr10:uidLastSave="{00000000-0000-0000-0000-000000000000}"/>
  <bookViews>
    <workbookView xWindow="-120" yWindow="-120" windowWidth="29040" windowHeight="15720" xr2:uid="{3D8EDDED-CED2-42F4-84F5-39B508E1FE7D}"/>
  </bookViews>
  <sheets>
    <sheet name="Rekapitulacija" sheetId="1" r:id="rId1"/>
    <sheet name="Sklop 1" sheetId="2" r:id="rId2"/>
    <sheet name="Sklop 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3" i="3" l="1"/>
  <c r="F42" i="3"/>
  <c r="F41" i="3"/>
  <c r="F40" i="3"/>
  <c r="F39" i="3"/>
  <c r="F38" i="3"/>
  <c r="F27" i="3"/>
  <c r="F26" i="3"/>
  <c r="F25" i="3"/>
  <c r="F20" i="3"/>
  <c r="F19" i="3"/>
  <c r="F18" i="3"/>
  <c r="F17" i="3"/>
  <c r="F16" i="3"/>
  <c r="F15" i="3"/>
  <c r="F10" i="3"/>
  <c r="F9" i="3"/>
  <c r="F8" i="3"/>
  <c r="F7" i="3"/>
  <c r="F9" i="2"/>
  <c r="F8" i="2"/>
  <c r="F7" i="2"/>
  <c r="F11" i="2"/>
  <c r="F10" i="2"/>
  <c r="F24" i="3"/>
  <c r="F23" i="3"/>
  <c r="F22" i="3"/>
  <c r="F21" i="3"/>
  <c r="F14" i="3"/>
  <c r="F34" i="3"/>
  <c r="F33" i="3"/>
  <c r="F32" i="3"/>
  <c r="F31" i="3"/>
  <c r="F13" i="3"/>
  <c r="F12" i="3"/>
  <c r="F11" i="3"/>
  <c r="C22" i="1"/>
  <c r="F28" i="3" l="1"/>
  <c r="F44" i="3"/>
  <c r="F12" i="2"/>
  <c r="E20" i="1" s="1"/>
  <c r="F35" i="3"/>
  <c r="C24" i="1"/>
  <c r="C26" i="1" s="1"/>
  <c r="F46" i="3" l="1"/>
  <c r="E21" i="1" s="1"/>
  <c r="E22" i="1" s="1"/>
  <c r="E24" i="1" l="1"/>
  <c r="E26" i="1" s="1"/>
</calcChain>
</file>

<file path=xl/sharedStrings.xml><?xml version="1.0" encoding="utf-8"?>
<sst xmlns="http://schemas.openxmlformats.org/spreadsheetml/2006/main" count="167" uniqueCount="115">
  <si>
    <t>Specifikacija storitev</t>
  </si>
  <si>
    <t>OPOMBA:</t>
  </si>
  <si>
    <t>V cene na enoto je potrebno vključiti:</t>
  </si>
  <si>
    <t>-</t>
  </si>
  <si>
    <t>vse stroške dela, skladiščenja in odvoza odpadne embalaže ter ostalih odpadkov</t>
  </si>
  <si>
    <t>vsa pripravljalna, pomožna in zaključna dela, ki niso posebej navedena</t>
  </si>
  <si>
    <t>vse interne elektro napeljave za stroje in orodje ter lastno razsvetljavo, ostale zaščite in organizacijo delovišča ipd.</t>
  </si>
  <si>
    <t>strošek vseh dobav in transportov</t>
  </si>
  <si>
    <t>dnevno vzdrževanje in čiščenje delovišča ter čiščenje po končanih delih</t>
  </si>
  <si>
    <t xml:space="preserve">popravilo vseh poškodb, ki bi nastale kot posledica izvajanja del </t>
  </si>
  <si>
    <t>REKAPITULACIJA</t>
  </si>
  <si>
    <t>SKLOP 1</t>
  </si>
  <si>
    <t>SKLOP 2</t>
  </si>
  <si>
    <t>IZVAJANJE OSTALIH VIŠINSKIH VZDRŽEVALNIH DEL</t>
  </si>
  <si>
    <t>SKUPAJ ( brez DDV)</t>
  </si>
  <si>
    <t>Opomba: Že vstavljene formule so ponudnikom v pomoč, vendar je ponudnik sam odgovoren za pravilnost in 
je dolžan preveriti ustreznost formul.</t>
  </si>
  <si>
    <t>Zap. Št.</t>
  </si>
  <si>
    <t>Postavka</t>
  </si>
  <si>
    <t>Enota</t>
  </si>
  <si>
    <t>Ocenjena količina</t>
  </si>
  <si>
    <t>Okvirna Cena/Enoto</t>
  </si>
  <si>
    <t>Vrednost</t>
  </si>
  <si>
    <t>1.</t>
  </si>
  <si>
    <t>IZVAJANJE VISOKOTLAČNEGA PRANJA NA OBJEKTIH IN NAPRAVAH TEŠ</t>
  </si>
  <si>
    <t>1.1</t>
  </si>
  <si>
    <t>kos</t>
  </si>
  <si>
    <t>1.2</t>
  </si>
  <si>
    <t>1.3</t>
  </si>
  <si>
    <r>
      <t xml:space="preserve">Izvajanje visokotlačnega pranja na oksidacijskega ( OXI) razvoda na RDP 6                                                                                                  </t>
    </r>
    <r>
      <rPr>
        <sz val="10.5"/>
        <rFont val="Tahoma"/>
        <family val="2"/>
        <charset val="238"/>
      </rPr>
      <t>izvedba visokotlačnega čiščenja cevi s pomočjo visokotlačnega stroja FALCH 500B bar in rotirajočo šobo za pranje cevi z vso pripadajočo opremo, strojnikom  in delavcem na šobi.                                                                         Opomba: v kalkulaciji cene/ enoto je potrebno upoštevati strojnika in najmanj enega (1) delavca na šobi.</t>
    </r>
  </si>
  <si>
    <t>kpl</t>
  </si>
  <si>
    <t>1.4</t>
  </si>
  <si>
    <r>
      <rPr>
        <b/>
        <sz val="10.5"/>
        <rFont val="Tahoma"/>
        <family val="2"/>
        <charset val="238"/>
      </rPr>
      <t>Izvajanje pomožnih del - asistenca pri delih z vrvno tehniko in podobno,  KV delavec</t>
    </r>
    <r>
      <rPr>
        <sz val="10.5"/>
        <rFont val="Tahoma"/>
        <family val="2"/>
        <charset val="238"/>
      </rPr>
      <t xml:space="preserve">
V tej ponudbeni postavki se obračunavajo vsa tista dela, ki niso predvidena v ponudbenih popisih, ali jih ni mogoče ovrednotiti drugače kot v delovnih urah.
Opomba!
Cena/enoto za navedena dela veljajo za delo v času med 6.00 in 22.00 uro. </t>
    </r>
  </si>
  <si>
    <t>ura</t>
  </si>
  <si>
    <t>1.5</t>
  </si>
  <si>
    <t>Enako kot postavka 1.4 le, da Cena/enoto velja za zgoraj navedena dela, ki se izvajajo izven  časovnega termina med 6.00 in 22.00 uro in za dela, ki se izvajajo ob sobotah, nedeljah in praznikih.</t>
  </si>
  <si>
    <t>SKLOP 1 SKUPAJ ( Znesek brez DDV)</t>
  </si>
  <si>
    <r>
      <rPr>
        <b/>
        <sz val="10.5"/>
        <color theme="1"/>
        <rFont val="Tahoma"/>
        <family val="2"/>
        <charset val="238"/>
      </rPr>
      <t>Izvajanje čiščenja gorilnikov v kotlovskih kuriščih na višinski koti +12.00 m in +20.00 m;</t>
    </r>
    <r>
      <rPr>
        <sz val="10.5"/>
        <color theme="1"/>
        <rFont val="Tahoma"/>
        <family val="2"/>
        <charset val="238"/>
      </rPr>
      <t xml:space="preserve">
V ceni/enoto se upošteva koriščenje vse potrebne opreme za varno delo s pomočjo </t>
    </r>
    <r>
      <rPr>
        <b/>
        <sz val="10.5"/>
        <color theme="1"/>
        <rFont val="Tahoma"/>
        <family val="2"/>
        <charset val="238"/>
      </rPr>
      <t>vrvne tehnike</t>
    </r>
    <r>
      <rPr>
        <sz val="10.5"/>
        <color theme="1"/>
        <rFont val="Tahoma"/>
        <family val="2"/>
        <charset val="238"/>
      </rPr>
      <t xml:space="preserve"> in posebej prirejenega orodja za izvajanje odstranjevanja strjene žlindre in drugih materialov iz gorilnikov. Izhodišče za postavitev osnovne platforme za spust delavcev in izvajanje del se nahaja na ocevju predgrevalnika na koti +44.00 m. Dela se izvajajo v zaprtem prostoru na ekstremno povišani temperaturi,  prahu in prepihu. V ceni/enoto je potrebno upoštevati delo celotne ekipe več ljudi, transporta opreme do delovišča, montaža in demontaža opreme, priprave na spust delavca, uporaba več delavcev v vrni navezi zaradi ekstremnih delovnih pogojev (menjava delavca), itd
Cena/enoto za navedena dela veljajo za delo v času med 6.00 in 22.00 uro.</t>
    </r>
  </si>
  <si>
    <t>Enako kot postavka 1.1 le, da Cena/enoto velja za zgoraj navedena dela, ki se izvajajo izven  časovnega termina med 6.00 in 22.00 uro in za dela, ki se izvajajo ob sobotah, nedeljah in praznikih.</t>
  </si>
  <si>
    <r>
      <rPr>
        <b/>
        <sz val="10.5"/>
        <color theme="1"/>
        <rFont val="Tahoma"/>
        <family val="2"/>
        <charset val="238"/>
      </rPr>
      <t>Izvajanje čiščenja gorilnikov v kotlovskih kuriščih na višinski koti +12.00 m in +20.00 m;</t>
    </r>
    <r>
      <rPr>
        <sz val="10.5"/>
        <color theme="1"/>
        <rFont val="Tahoma"/>
        <family val="2"/>
        <charset val="238"/>
      </rPr>
      <t xml:space="preserve">
V ceni/enoto se upošteva koriščenje vse potrebne opreme za varno delo s pomočjo </t>
    </r>
    <r>
      <rPr>
        <b/>
        <sz val="10.5"/>
        <color theme="1"/>
        <rFont val="Tahoma"/>
        <family val="2"/>
        <charset val="238"/>
      </rPr>
      <t>električnega vitla in jeklenice</t>
    </r>
    <r>
      <rPr>
        <sz val="10.5"/>
        <color theme="1"/>
        <rFont val="Tahoma"/>
        <family val="2"/>
        <charset val="238"/>
      </rPr>
      <t xml:space="preserve"> za navezavo delavca in posebej prirejenega orodja za izvajanje odstranjevanja strjene žlindre in drugih materialov iz gorilnikov. Izhodišče za postavitev električnega vitla, napeljavo jeklene vrvi in za spust delavcev ter izvajanje del se nahaja na platformi iz odrskega materiala v notranjosti sesalne glave kanalov vročih povratnih dimnih plinov na koti +40.00 m. 
Dela se izvajajo v zaprtem prostoru na ekstremno povišani temperaturi,  prahu in prepihu. V ceni/enoto je potrebno upoštevati delo celotne ekipe več ljudi, transporta opreme do delovišča, montaža in demontaža opreme, priprave na spust delavca, uporaba več delavcev v navezi na jeklenici zaradi ekstremnih delovnih pogojev (menjava delavca), itd.
Cena/enoto za navedena dela veljajo za delo v času med 6.00 in 22.00 uro. </t>
    </r>
  </si>
  <si>
    <t>1.6</t>
  </si>
  <si>
    <t>Enako kot postavka 1.5 le, da Cena/enoto velja za zgoraj navedena dela, ki se izvajajo izven  časovnega termina med 6.00 in 22.00 uro in za dela, ki se izvajajo ob sobotah, nedeljah in praznikih.</t>
  </si>
  <si>
    <t>1.7</t>
  </si>
  <si>
    <r>
      <rPr>
        <b/>
        <sz val="10.5"/>
        <color theme="1"/>
        <rFont val="Tahoma"/>
        <family val="2"/>
        <charset val="238"/>
      </rPr>
      <t>Izvajanje občasnega mehanskega čiščenja usedlin v oxi – ceveh v pralniku naprav RDP;</t>
    </r>
    <r>
      <rPr>
        <sz val="10.5"/>
        <color theme="1"/>
        <rFont val="Tahoma"/>
        <family val="2"/>
        <charset val="238"/>
      </rPr>
      <t xml:space="preserve">
Delo se izvaja s pomočjo specialne dvižne ploščadi malih dimenzij v transportnem stanju (vstopna odprtina v pralnik je dim. 1,20 x 2,10 m.) na višinski koti +18,00 m.
Opomba!
Cena/enoto za navedena dela veljajo za delo v času med 6.00 in 22.00 uro. </t>
    </r>
  </si>
  <si>
    <t>ml</t>
  </si>
  <si>
    <t>1.8</t>
  </si>
  <si>
    <t>Enako kot postavka 1.7. le, da Cena/enoto velja za zgoraj navedena dela, ki se izvajajo izven  časovnega termina med 6.00 in 22.00 uro in za dela, ki se izvajajo ob sobotah, nedeljah in praznikih.</t>
  </si>
  <si>
    <t>1.9</t>
  </si>
  <si>
    <r>
      <rPr>
        <b/>
        <sz val="10.5"/>
        <color theme="1"/>
        <rFont val="Tahoma"/>
        <family val="2"/>
        <charset val="238"/>
      </rPr>
      <t xml:space="preserve">Izvajanje vzdrževalnih del za popravilo pršiča  hladilnih stolpov;
</t>
    </r>
    <r>
      <rPr>
        <sz val="10.5"/>
        <color theme="1"/>
        <rFont val="Tahoma"/>
        <family val="2"/>
        <charset val="238"/>
      </rPr>
      <t xml:space="preserve">Zamenjava poškodovanih PVC hladilnih paketov, popravilo razpršilcev kapljic in podobno.
V ceni/enoto se upošteva koriščenje vse potrebne opreme za varno delo s pomočjo vrvne tehnike in posebej prirejenega orodja za izvajanje vzdrževalnih del v pršišču. Izhodišče za postavitev osnovne platforme za spust delavcev in izvajanje del se nahaja na najvišjem nivoju pršišča. 
Dela se izvajajo v notranjosti HS na močnem prepihu in povišani vlagi ter mokri in drseči površini. V ceni/enoto je potrebno upoštevati delo celotne ekipe več ljudi, transporta opreme do delovišča, montaža in demontaža opreme, priprave na spust delavca, itd.
Opomba!
Cena/enoto za navedena dela veljajo za delo v času med 6.00 in 22.00 uro. </t>
    </r>
  </si>
  <si>
    <t>m²</t>
  </si>
  <si>
    <t>1.10</t>
  </si>
  <si>
    <t>Enako kot postavka 1.9. le, da Cena/enoto velja za zgoraj navedena dela, ki se izvajajo izven  časovnega termina med 6.00 in 22.00 uro in za dela, ki se izvajajo ob sobotah, nedeljah in praznikih.</t>
  </si>
  <si>
    <t>1.11</t>
  </si>
  <si>
    <r>
      <rPr>
        <b/>
        <sz val="10.5"/>
        <color theme="1"/>
        <rFont val="Tahoma"/>
        <family val="2"/>
        <charset val="238"/>
      </rPr>
      <t>Izvedba pregledov stanja šamotne obzidave v kanalih povratnih vročih plinov, izdelava foto dokumentacije in poročila o stanju na napravi.</t>
    </r>
    <r>
      <rPr>
        <sz val="10.5"/>
        <color theme="1"/>
        <rFont val="Tahoma"/>
        <family val="2"/>
        <charset val="238"/>
      </rPr>
      <t xml:space="preserve">
V ceni/enoto se upošteva koriščenje vse potrebne opreme za varno delo s pomočjo vrvne tehnike za izvajanje del. 
Izvedba se obračuna za vsak kanal posebej.
Opomba!
Cena/enoto za navedena dela veljajo za delo v času med 6.00 in 22.00 uro. </t>
    </r>
  </si>
  <si>
    <t>1.12</t>
  </si>
  <si>
    <t>Enako kot postavka 1.11 le, da Cena/enoto velja za zgoraj navedena dela, ki se izvajajo izven  časovnega termina med 6.00 in 22.00 uro in za dela, ki se izvajajo ob sobotah, nedeljah in praznikih.</t>
  </si>
  <si>
    <t>1.13</t>
  </si>
  <si>
    <t>1.14</t>
  </si>
  <si>
    <t>1.15</t>
  </si>
  <si>
    <r>
      <rPr>
        <b/>
        <sz val="10.5"/>
        <color theme="1"/>
        <rFont val="Tahoma"/>
        <family val="2"/>
        <charset val="238"/>
      </rPr>
      <t>Izvedba pregledov stanja  notranjosti silosov in rezervoarjev za kalcit, premog, apno, kemikalije, ogljikovodike in druge snovi, izdelava foto dokumentacije in poročila o stanju naprave.</t>
    </r>
    <r>
      <rPr>
        <sz val="10.5"/>
        <color theme="1"/>
        <rFont val="Tahoma"/>
        <family val="2"/>
        <charset val="238"/>
      </rPr>
      <t xml:space="preserve">
V ceni/enoto se upošteva koriščenje vse potrebne opreme za varno delo s pomočjo vrvne tehnike ob upoštevanju dodatnih varnostnih ukrepov pred in med  izvajanjem del. 
Izvedba se obračuna za vsak silos ali rezervoar posebej.
Opomba!
Cena/enoto za navedena dela veljajo za delo v času med 6.00 in 22.00 uro. </t>
    </r>
  </si>
  <si>
    <t>1.16</t>
  </si>
  <si>
    <t>Enako kot postavka 1.15 le, da Cena/enoto velja za zgoraj navedena dela, ki se izvajajo izven  časovnega termina med 6.00 in 22.00 uro in za dela, ki se izvajajo ob sobotah, nedeljah in praznikih.</t>
  </si>
  <si>
    <t>1.17</t>
  </si>
  <si>
    <t>1.18</t>
  </si>
  <si>
    <r>
      <rPr>
        <b/>
        <sz val="10.5"/>
        <color theme="1"/>
        <rFont val="Tahoma"/>
        <family val="2"/>
        <charset val="238"/>
      </rPr>
      <t>Izvajanje pomožnih del - asistenca pri delih z vrvno tehniko in podobno,  KV delavec</t>
    </r>
    <r>
      <rPr>
        <sz val="10.5"/>
        <color theme="1"/>
        <rFont val="Tahoma"/>
        <family val="2"/>
        <charset val="238"/>
      </rPr>
      <t xml:space="preserve">
V tej ponudbeni postavki se obračunavajo vsa tista dela, ki niso predvidena v ponudbenih popisih, ali jih ni mogoče ovrednotiti drugače kot v delovnih urah.
Opomba!
Cena/enoto za navedena dela veljajo za delo v času med 6.00 in 22.00 uro. </t>
    </r>
  </si>
  <si>
    <t>1.19</t>
  </si>
  <si>
    <t>Enako kot postavka 1.18 le, da Cena/enoto velja za zgoraj navedena dela, ki se izvajajo izven  časovnega termina med 6.00 in 22.00 uro in za dela, ki se izvajajo ob sobotah, nedeljah in praznikih.</t>
  </si>
  <si>
    <t>1.20</t>
  </si>
  <si>
    <r>
      <rPr>
        <b/>
        <sz val="10.5"/>
        <color theme="1"/>
        <rFont val="Tahoma"/>
        <family val="2"/>
        <charset val="238"/>
      </rPr>
      <t>Izvajanje del na višini s pomočjo vrvne naveze ali jeklenice, dvižne košare ali viseče platforme.</t>
    </r>
    <r>
      <rPr>
        <sz val="10.5"/>
        <color theme="1"/>
        <rFont val="Tahoma"/>
        <family val="2"/>
        <charset val="238"/>
      </rPr>
      <t xml:space="preserve">
V tej ponudbeni postavki se obračunavajo vsa tista dela, ki niso predvidena v ponudbenih popisih, ali jih ni mogoče ovrednotiti drugače kot v delovnih urah.
Opomba!
Cena/enoto za navedena dela veljajo za delo v času med 6.00 in 22.00 uro. </t>
    </r>
  </si>
  <si>
    <t>1.21</t>
  </si>
  <si>
    <t>Enako kot postavka 1.20 le, da Cena/enoto velja za zgoraj navedena dela, ki se izvajajo izven  časovnega termina med 6.00 in 22.00 uro in za dela, ki se izvajajo ob sobotah, nedeljah in praznikih.</t>
  </si>
  <si>
    <t>SKUPAJ 1:</t>
  </si>
  <si>
    <t>2.</t>
  </si>
  <si>
    <t>KRONSKO VRTANJE (zunanji premer)</t>
  </si>
  <si>
    <t>2.1</t>
  </si>
  <si>
    <t>Krona premera od 20 mm do 62 mm</t>
  </si>
  <si>
    <t>cm</t>
  </si>
  <si>
    <t>2.2</t>
  </si>
  <si>
    <t>Krona premera od 72 mm do 162 mm</t>
  </si>
  <si>
    <t>2.3</t>
  </si>
  <si>
    <t>Krona premera od 172 mm do 302 mm</t>
  </si>
  <si>
    <t>2.4</t>
  </si>
  <si>
    <t>Krona premera od 352 mm do 702 mm</t>
  </si>
  <si>
    <t>SKUPAJ 2:</t>
  </si>
  <si>
    <t>3.</t>
  </si>
  <si>
    <t>IZPOSOJA DELOVNIH STROJEV IN OPREME</t>
  </si>
  <si>
    <t>3.1</t>
  </si>
  <si>
    <t>h</t>
  </si>
  <si>
    <t>3.2</t>
  </si>
  <si>
    <t>Dvižna ploščad višine min 20 m     (s strojnikom)</t>
  </si>
  <si>
    <t>3.3</t>
  </si>
  <si>
    <t>Dvižna košara samohodna do višine 30 m        (s strojnikom)</t>
  </si>
  <si>
    <t>3.4</t>
  </si>
  <si>
    <t>Izvajanje pranja z visokotlačno črpalko do 2500 bar</t>
  </si>
  <si>
    <t>3.5</t>
  </si>
  <si>
    <t>Izvajanje pranja z visokotlačno črpalko do 2500 bar kadar ni možen obračun po m2 se storitev obračuna v efektivnih obratovalnih urah)</t>
  </si>
  <si>
    <t>3.6</t>
  </si>
  <si>
    <t>Vijačni kompresor s cevnim materialom in udarnimi kladivi, 10bar/ 10m³/min</t>
  </si>
  <si>
    <t>SKUPAJ 3:</t>
  </si>
  <si>
    <t>SKLOP 2 SKUPAJ (1+2+3) ( Znesek brez DDV)</t>
  </si>
  <si>
    <t>SKLOP 2: IZVAJANJE OSTALIH VIŠINSKIH VZDRŽEVALNIH DEL</t>
  </si>
  <si>
    <t xml:space="preserve">IZVAJANJE VIŠINSKIH VZDRŽEVALNIH DEL NA OBJEKTIH IN NAPRAVAH TE ŠOŠTANJ </t>
  </si>
  <si>
    <t>SKLOP 1: IZVAJANJE VISOKOTLAČNEGA PRANJA NA VIŠINI</t>
  </si>
  <si>
    <t>IZVAJANJE VISOKOTLAČNEGA PRANJA NA VIŠINI</t>
  </si>
  <si>
    <t>IZVAJANJE VIŠINSKIH VZDRŽEVALNIH DEL NA OBJEKTIH IN NAPRAVAH TEŠ</t>
  </si>
  <si>
    <t>SKUPAJ z DDV</t>
  </si>
  <si>
    <t>DDV 22 %</t>
  </si>
  <si>
    <t>Opisana storitev se izvaja v oteženih pogojih dela, kot so: delo z visečih delovnih odrov, delo z lestev, delo v utesnjenih prostorih, delo v prostorih brez naravne svetlobe, delo v prostorih, nasičenih s prahom, pepelom in trdnimi delci, delo na višini ob uporabi varovalnih sredstev za preprečevanje padcev v globino, transport strojev, orodja in materiala skozi ozke odprtine ter transport v višino nad 50 m, delo pod zaščitnimi konstrukcijami za varovanje ljudi pred padci materiala z višine ipd.</t>
  </si>
  <si>
    <r>
      <rPr>
        <b/>
        <sz val="10.5"/>
        <rFont val="Tahoma"/>
        <family val="2"/>
        <charset val="238"/>
      </rPr>
      <t xml:space="preserve">Izvajanje vzdrževalnih del  v elektrofiltrih (EF) pepela;
</t>
    </r>
    <r>
      <rPr>
        <sz val="10.5"/>
        <rFont val="Tahoma"/>
        <family val="2"/>
        <charset val="238"/>
      </rPr>
      <t>v ceni/enoto je potrebno upoštevati izvedbo v zelo zahtevnem delovnem okolju ( utesnjen prostor, pepel, slaba vidljivost,...), ter izvedbo demontaže poškodovanih elektrod, priprava novih elektrod, montaža novih elektrod na želeno lokacijo, priprava nosilnih pločevin, čiščenje izolatorjev in ostala dela v elektrofiltrih
Opomba:
V ceni/ enoto je potrebno upoštevati 10-urno neprekinjeno delo ( vse dni v času zaustavitve bloka), uporabo zaščitne opreme za 1x uporabo ( kombinezoni, filtri, rokavice, zaprta očala), vso delovno opremo za izvedbo del z vrvno tehniko, kjer je potrebno upoštevati uničenje določene opreme zaradi zahtevnosti delovnih razmer. Naročnik ocenjuje, da bo izvajalec lahko opravil dela z najmanj štirimi (4) KV delavci, usposobljenimi za delo z vrvno tehniko.</t>
    </r>
  </si>
  <si>
    <r>
      <t xml:space="preserve">Izvajanje visokotlačnega pranja na sistemih regenerativnih grelnikov zraka LUVO 1 in LUVO 2 na B6                                                                                          </t>
    </r>
    <r>
      <rPr>
        <sz val="10.5"/>
        <rFont val="Tahoma"/>
        <family val="2"/>
        <charset val="238"/>
      </rPr>
      <t xml:space="preserve">V ceni/enoto je potrebno upoštevati izvedbo montaže vodilnih cevi, priključitev visokotlačnih cevi, namestitev pralnih modulov, izvedba preizkusa, celotna izvedba pranja, demontaža opreme, čiščenje, konzervacija in skladiščenje opreme po končanih delih.                                                                                                                                                                                                                                                                                                                                                                                                                        Opomba: Naročnik ocenjuje, da bo izvajalec delo izvedel z najmanj petimi (5) delavci, usposobljenimi za delo z visokotlačno opremo.
V ceni na enoto je treba upoštevati 12-urno dvoizmensko delo oziroma 24-urno neprekinjeno delo </t>
    </r>
    <r>
      <rPr>
        <b/>
        <sz val="10.5"/>
        <rFont val="Tahoma"/>
        <family val="2"/>
        <charset val="238"/>
      </rPr>
      <t xml:space="preserve">( 1kos = 1 LUVO).                                  </t>
    </r>
  </si>
  <si>
    <t>Enako kot postavka 1.13 le, da Cena/enoto velja za zgoraj navedena dela, ki se izvajajo izven  časovnega termina med 6.00 in 22.00 uro in za dela, ki se izvajajo ob sobotah, nedeljah in praznikih.</t>
  </si>
  <si>
    <r>
      <rPr>
        <b/>
        <sz val="10.5"/>
        <color theme="1"/>
        <rFont val="Tahoma"/>
        <family val="2"/>
        <charset val="238"/>
      </rPr>
      <t>Izvedba pregledov stanja na kotlovskih gorilnikih, izdelava fotodokumentacije in poročila o stanju naprave.</t>
    </r>
    <r>
      <rPr>
        <sz val="10.5"/>
        <color theme="1"/>
        <rFont val="Tahoma"/>
        <family val="2"/>
        <charset val="238"/>
      </rPr>
      <t xml:space="preserve">
V ceni/enoto se upošteva koriščenje vse potrebne opreme za varno delo s pomočjo vrvne tehnike za izvajanje del. 
Izvedba se obračuna za vsak gorilnik posebej.
Opomba:
Cena/enoto za navedena dela veljajo za delo v času med 6.00 in 22.00 uro. </t>
    </r>
  </si>
  <si>
    <t>Enako kot postavka 1.3. le, da Cena/enoto velja za zgoraj navedena dela, ki se izvajajo zunaj časovnega termina med 6.00 in 22.00 uro in za dela, ki se izvajajo ob sobotah, nedeljah in praznikih.</t>
  </si>
  <si>
    <r>
      <rPr>
        <b/>
        <sz val="10.5"/>
        <color theme="1"/>
        <rFont val="Tahoma"/>
        <family val="2"/>
        <charset val="238"/>
      </rPr>
      <t>Izvajanje čiščenja ali zamenjave (po potrebi) razpršilnih šob v notranjosti pralnikov naprav RDP;</t>
    </r>
    <r>
      <rPr>
        <sz val="10.5"/>
        <color theme="1"/>
        <rFont val="Tahoma"/>
        <family val="2"/>
        <charset val="238"/>
      </rPr>
      <t xml:space="preserve">
V ceni/enoto se upošteva koriščenje vse potrebne opreme za varno delo s pomočjo vrvne tehnike in posebej prirejenega orodja za izvajanje čiščenja ali zamenjave razpršilnih šob. Izhodišče za postavitev osnovne platforme za spust delavcev in izvajanje del se nahaja na najvišjem nivoju obtočnih cevi pralnika. 
Dela se izvajajo v zaprtem prostoru v vlagi in na mokrih površinah. V ceni/enoto je potrebno upoštevati delo celotne ekipe več ljudi, transport opreme do delovišča, montažo in demontažo opreme, priprave na spust delavca, uporaba več delavcev v vrvni navezi zaradi težkih delovnih pogojev (menjava delavca), itd.
Opomba!
Cena/enoto za navedena dela veljajo za delo v času med 6.00 in 22.00 uro. 
</t>
    </r>
  </si>
  <si>
    <r>
      <rPr>
        <b/>
        <sz val="10.5"/>
        <color theme="1"/>
        <rFont val="Tahoma"/>
        <family val="2"/>
        <charset val="238"/>
      </rPr>
      <t xml:space="preserve">Izvedba čiščenja fasad, težje dostopnih steklenih površin, streh in brisolejev na skupnih objektih.
</t>
    </r>
    <r>
      <rPr>
        <sz val="10.5"/>
        <color theme="1"/>
        <rFont val="Tahoma"/>
        <family val="2"/>
        <charset val="238"/>
      </rPr>
      <t>V ceni na enoto je treba upoštevati uporabo vse potrebne opreme za varno delo z vrvno tehniko, izvedbo vseh potrebnih varnostnih ukrepov pred začetkom in med izvajanjem del ter čiščenje različnih vrst površin oziroma materialov, kot so steklo, polikarbonat, kamen, PVC, kovinske površine in drugi primerljivi materiali.
Opomba: Cena na enoto za navedena dela velja za delo v času med 6.00 in 22.00 uro.</t>
    </r>
  </si>
  <si>
    <t>Razstavljiv oziroma prilagodljiv konzolni viseči oder nosilnosti do 1000 kg z delovno ploščadjo minimalne površine 1,75 m². Najmanjša dimenzija odprtine, skozi katero je treba dostaviti oder, je 70 × 97 cm.            V ceni na enoto je treba upoštevati vnos, sestavljanje, najem, razstavljanje, iznos in upravljavca.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</si>
</sst>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quot; &quot;"/>
    <numFmt numFmtId="165" formatCode="_-* #,##0.00\ _€_-;\-* #,##0.00\ _€_-;_-* &quot;-&quot;??\ _€_-;_-@_-"/>
  </numFmts>
  <fonts count="24" x14ac:knownFonts="1">
    <font>
      <sz val="11"/>
      <color theme="1"/>
      <name val="Aptos Narrow"/>
      <family val="2"/>
      <charset val="238"/>
      <scheme val="minor"/>
    </font>
    <font>
      <sz val="11"/>
      <color theme="1"/>
      <name val="Aptos Narrow"/>
      <family val="2"/>
      <charset val="238"/>
      <scheme val="minor"/>
    </font>
    <font>
      <b/>
      <sz val="11"/>
      <color theme="1"/>
      <name val="Aptos Narrow"/>
      <family val="2"/>
      <charset val="238"/>
      <scheme val="minor"/>
    </font>
    <font>
      <sz val="11"/>
      <color theme="1"/>
      <name val="Tahoma"/>
      <family val="2"/>
      <charset val="238"/>
    </font>
    <font>
      <b/>
      <sz val="11"/>
      <name val="Tahoma"/>
      <family val="2"/>
      <charset val="238"/>
    </font>
    <font>
      <b/>
      <sz val="11"/>
      <color theme="1"/>
      <name val="Tahoma"/>
      <family val="2"/>
      <charset val="238"/>
    </font>
    <font>
      <i/>
      <sz val="11"/>
      <color theme="1"/>
      <name val="Tahoma"/>
      <family val="2"/>
      <charset val="238"/>
    </font>
    <font>
      <b/>
      <i/>
      <sz val="12"/>
      <name val="Tahoma"/>
      <family val="2"/>
      <charset val="238"/>
    </font>
    <font>
      <b/>
      <i/>
      <sz val="12"/>
      <color theme="1"/>
      <name val="Tahoma"/>
      <family val="2"/>
      <charset val="238"/>
    </font>
    <font>
      <sz val="10"/>
      <name val="Tahoma"/>
      <family val="2"/>
      <charset val="238"/>
    </font>
    <font>
      <sz val="11"/>
      <name val="Tahoma"/>
      <family val="2"/>
      <charset val="238"/>
    </font>
    <font>
      <sz val="11"/>
      <color rgb="FFFF0000"/>
      <name val="Tahoma"/>
      <family val="2"/>
      <charset val="238"/>
    </font>
    <font>
      <sz val="10"/>
      <color theme="1"/>
      <name val="Tahoma"/>
      <family val="2"/>
      <charset val="238"/>
    </font>
    <font>
      <sz val="10"/>
      <name val="Arial CE"/>
      <charset val="238"/>
    </font>
    <font>
      <sz val="12"/>
      <name val="Tahoma"/>
      <family val="2"/>
      <charset val="238"/>
    </font>
    <font>
      <b/>
      <u/>
      <sz val="11"/>
      <name val="Tahoma"/>
      <family val="2"/>
      <charset val="238"/>
    </font>
    <font>
      <b/>
      <sz val="14"/>
      <color theme="1"/>
      <name val="Tahoma"/>
      <family val="2"/>
      <charset val="238"/>
    </font>
    <font>
      <sz val="9"/>
      <color theme="1"/>
      <name val="Tahoma"/>
      <family val="2"/>
      <charset val="238"/>
    </font>
    <font>
      <sz val="10.5"/>
      <color theme="1"/>
      <name val="Tahoma"/>
      <family val="2"/>
      <charset val="238"/>
    </font>
    <font>
      <sz val="10.5"/>
      <color theme="4" tint="-0.249977111117893"/>
      <name val="Tahoma"/>
      <family val="2"/>
      <charset val="238"/>
    </font>
    <font>
      <sz val="10.5"/>
      <name val="Tahoma"/>
      <family val="2"/>
      <charset val="238"/>
    </font>
    <font>
      <b/>
      <sz val="10.5"/>
      <color theme="1"/>
      <name val="Tahoma"/>
      <family val="2"/>
      <charset val="238"/>
    </font>
    <font>
      <b/>
      <sz val="10.5"/>
      <name val="Tahoma"/>
      <family val="2"/>
      <charset val="238"/>
    </font>
    <font>
      <sz val="10"/>
      <color theme="1"/>
      <name val="Aptos Narrow"/>
      <family val="2"/>
      <charset val="238"/>
      <scheme val="minor"/>
    </font>
  </fonts>
  <fills count="4">
    <fill>
      <patternFill patternType="none"/>
    </fill>
    <fill>
      <patternFill patternType="gray125"/>
    </fill>
    <fill>
      <patternFill patternType="solid">
        <fgColor rgb="FFCAEFF6"/>
        <bgColor indexed="64"/>
      </patternFill>
    </fill>
    <fill>
      <patternFill patternType="solid">
        <fgColor rgb="FFFFFFCC"/>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2" fontId="13" fillId="0" borderId="0">
      <alignment wrapText="1"/>
    </xf>
  </cellStyleXfs>
  <cellXfs count="138">
    <xf numFmtId="0" fontId="0" fillId="0" borderId="0" xfId="0"/>
    <xf numFmtId="0" fontId="3" fillId="0" borderId="0" xfId="0" applyFont="1"/>
    <xf numFmtId="4" fontId="6" fillId="0" borderId="0" xfId="0" applyNumberFormat="1" applyFont="1"/>
    <xf numFmtId="0" fontId="6" fillId="0" borderId="0" xfId="0" applyFont="1"/>
    <xf numFmtId="0" fontId="3" fillId="0" borderId="0" xfId="0" applyFont="1" applyAlignment="1">
      <alignment wrapText="1"/>
    </xf>
    <xf numFmtId="0" fontId="10" fillId="0" borderId="0" xfId="0" applyFont="1" applyAlignment="1">
      <alignment horizontal="right" wrapText="1"/>
    </xf>
    <xf numFmtId="0" fontId="10" fillId="0" borderId="0" xfId="0" applyFont="1" applyAlignment="1">
      <alignment horizontal="center" wrapText="1"/>
    </xf>
    <xf numFmtId="4" fontId="11" fillId="0" borderId="0" xfId="0" applyNumberFormat="1" applyFont="1" applyAlignment="1">
      <alignment horizontal="right" wrapText="1"/>
    </xf>
    <xf numFmtId="0" fontId="10" fillId="0" borderId="0" xfId="0" applyFont="1" applyAlignment="1">
      <alignment wrapText="1"/>
    </xf>
    <xf numFmtId="0" fontId="12" fillId="0" borderId="0" xfId="0" applyFont="1" applyAlignment="1">
      <alignment horizontal="left" vertical="center" wrapText="1"/>
    </xf>
    <xf numFmtId="1" fontId="10" fillId="0" borderId="0" xfId="0" applyNumberFormat="1" applyFont="1" applyAlignment="1">
      <alignment horizontal="left" wrapText="1"/>
    </xf>
    <xf numFmtId="0" fontId="9" fillId="0" borderId="0" xfId="0" applyFont="1" applyAlignment="1">
      <alignment vertical="top" wrapText="1"/>
    </xf>
    <xf numFmtId="49" fontId="14" fillId="0" borderId="0" xfId="2" applyNumberFormat="1" applyFont="1" applyAlignment="1">
      <alignment vertical="top" wrapText="1"/>
    </xf>
    <xf numFmtId="2" fontId="14" fillId="0" borderId="0" xfId="2" applyFont="1">
      <alignment wrapText="1"/>
    </xf>
    <xf numFmtId="4" fontId="14" fillId="0" borderId="0" xfId="2" applyNumberFormat="1" applyFont="1">
      <alignment wrapText="1"/>
    </xf>
    <xf numFmtId="49" fontId="10" fillId="0" borderId="0" xfId="2" applyNumberFormat="1" applyFont="1" applyAlignment="1">
      <alignment horizontal="right" vertical="center" wrapText="1"/>
    </xf>
    <xf numFmtId="2" fontId="10" fillId="0" borderId="0" xfId="2" applyFont="1">
      <alignment wrapText="1"/>
    </xf>
    <xf numFmtId="4" fontId="10" fillId="0" borderId="0" xfId="2" applyNumberFormat="1" applyFont="1">
      <alignment wrapText="1"/>
    </xf>
    <xf numFmtId="4" fontId="3" fillId="0" borderId="0" xfId="0" applyNumberFormat="1" applyFont="1"/>
    <xf numFmtId="0" fontId="3" fillId="0" borderId="0" xfId="0" applyFont="1" applyAlignment="1">
      <alignment horizontal="right"/>
    </xf>
    <xf numFmtId="0" fontId="3" fillId="0" borderId="1" xfId="0" applyFont="1" applyBorder="1" applyAlignment="1">
      <alignment horizontal="center" vertical="center" wrapText="1"/>
    </xf>
    <xf numFmtId="164" fontId="3" fillId="0" borderId="1" xfId="0" applyNumberFormat="1" applyFont="1" applyBorder="1" applyAlignment="1">
      <alignment horizontal="right"/>
    </xf>
    <xf numFmtId="0" fontId="3" fillId="0" borderId="2" xfId="0" applyFont="1" applyBorder="1" applyAlignment="1">
      <alignment horizontal="center" vertical="center" wrapText="1"/>
    </xf>
    <xf numFmtId="164" fontId="3" fillId="0" borderId="2" xfId="0" applyNumberFormat="1" applyFont="1" applyBorder="1" applyAlignment="1">
      <alignment horizontal="right"/>
    </xf>
    <xf numFmtId="0" fontId="5" fillId="0" borderId="1" xfId="0" applyFont="1" applyBorder="1" applyAlignment="1">
      <alignment horizontal="right"/>
    </xf>
    <xf numFmtId="164" fontId="5" fillId="0" borderId="1" xfId="0" applyNumberFormat="1" applyFont="1" applyBorder="1" applyAlignment="1">
      <alignment horizontal="right"/>
    </xf>
    <xf numFmtId="0" fontId="5" fillId="0" borderId="0" xfId="0" applyFont="1"/>
    <xf numFmtId="164" fontId="3" fillId="0" borderId="0" xfId="0" applyNumberFormat="1" applyFont="1"/>
    <xf numFmtId="164" fontId="3" fillId="0" borderId="0" xfId="0" applyNumberFormat="1" applyFont="1" applyAlignment="1">
      <alignment horizontal="right"/>
    </xf>
    <xf numFmtId="0" fontId="5" fillId="0" borderId="3" xfId="0" applyFont="1" applyBorder="1" applyAlignment="1">
      <alignment horizontal="right"/>
    </xf>
    <xf numFmtId="164" fontId="3" fillId="0" borderId="3" xfId="0" applyNumberFormat="1" applyFont="1" applyBorder="1" applyAlignment="1">
      <alignment horizontal="right"/>
    </xf>
    <xf numFmtId="0" fontId="16" fillId="0" borderId="0" xfId="0" applyFont="1"/>
    <xf numFmtId="0" fontId="17" fillId="0" borderId="0" xfId="0" applyFont="1"/>
    <xf numFmtId="4" fontId="17" fillId="0" borderId="0" xfId="0" applyNumberFormat="1" applyFont="1"/>
    <xf numFmtId="0" fontId="18" fillId="0" borderId="0" xfId="0" applyFont="1" applyAlignment="1">
      <alignment horizontal="center"/>
    </xf>
    <xf numFmtId="0" fontId="18" fillId="0" borderId="0" xfId="0" applyFont="1"/>
    <xf numFmtId="0" fontId="19" fillId="0" borderId="0" xfId="0" applyFont="1"/>
    <xf numFmtId="0" fontId="18" fillId="0" borderId="4" xfId="0" applyFont="1" applyBorder="1" applyAlignment="1">
      <alignment horizontal="center" wrapText="1"/>
    </xf>
    <xf numFmtId="43" fontId="18" fillId="0" borderId="4" xfId="1" applyFont="1" applyFill="1" applyBorder="1" applyAlignment="1">
      <alignment horizontal="center" wrapText="1"/>
    </xf>
    <xf numFmtId="43" fontId="20" fillId="0" borderId="4" xfId="1" applyFont="1" applyFill="1" applyBorder="1" applyAlignment="1">
      <alignment horizontal="center" wrapText="1"/>
    </xf>
    <xf numFmtId="0" fontId="22" fillId="0" borderId="4" xfId="0" applyFont="1" applyBorder="1" applyAlignment="1">
      <alignment horizontal="center" vertical="center" wrapText="1"/>
    </xf>
    <xf numFmtId="0" fontId="18" fillId="0" borderId="0" xfId="0" applyFont="1" applyAlignment="1">
      <alignment horizontal="center" vertical="center"/>
    </xf>
    <xf numFmtId="49" fontId="20" fillId="0" borderId="4" xfId="0" applyNumberFormat="1" applyFont="1" applyBorder="1" applyAlignment="1">
      <alignment horizontal="center" vertical="top"/>
    </xf>
    <xf numFmtId="0" fontId="20" fillId="0" borderId="4" xfId="0" applyFont="1" applyBorder="1" applyAlignment="1">
      <alignment vertical="center" wrapText="1"/>
    </xf>
    <xf numFmtId="0" fontId="20" fillId="0" borderId="4" xfId="0" applyFont="1" applyBorder="1" applyAlignment="1">
      <alignment horizontal="center"/>
    </xf>
    <xf numFmtId="43" fontId="20" fillId="0" borderId="4" xfId="1" applyFont="1" applyFill="1" applyBorder="1"/>
    <xf numFmtId="0" fontId="22" fillId="0" borderId="6" xfId="0" applyFont="1" applyBorder="1" applyAlignment="1">
      <alignment vertical="center" wrapText="1"/>
    </xf>
    <xf numFmtId="0" fontId="20" fillId="0" borderId="4" xfId="0" applyFont="1" applyBorder="1" applyAlignment="1">
      <alignment wrapText="1"/>
    </xf>
    <xf numFmtId="43" fontId="20" fillId="0" borderId="8" xfId="1" applyFont="1" applyFill="1" applyBorder="1"/>
    <xf numFmtId="165" fontId="19" fillId="0" borderId="0" xfId="0" applyNumberFormat="1" applyFont="1"/>
    <xf numFmtId="0" fontId="20" fillId="0" borderId="0" xfId="0" applyFont="1"/>
    <xf numFmtId="43" fontId="18" fillId="0" borderId="4" xfId="1" applyFont="1" applyBorder="1" applyAlignment="1">
      <alignment horizontal="center" wrapText="1"/>
    </xf>
    <xf numFmtId="43" fontId="20" fillId="0" borderId="4" xfId="1" applyFont="1" applyBorder="1" applyAlignment="1">
      <alignment horizontal="center" wrapText="1"/>
    </xf>
    <xf numFmtId="0" fontId="22" fillId="0" borderId="4" xfId="0" applyFont="1" applyBorder="1" applyAlignment="1">
      <alignment vertical="center" wrapText="1"/>
    </xf>
    <xf numFmtId="0" fontId="18" fillId="0" borderId="0" xfId="0" applyFont="1" applyAlignment="1">
      <alignment vertical="center"/>
    </xf>
    <xf numFmtId="0" fontId="18" fillId="0" borderId="4" xfId="0" applyFont="1" applyBorder="1" applyAlignment="1">
      <alignment vertical="top" wrapText="1"/>
    </xf>
    <xf numFmtId="0" fontId="18" fillId="0" borderId="4" xfId="0" applyFont="1" applyBorder="1" applyAlignment="1">
      <alignment horizontal="center"/>
    </xf>
    <xf numFmtId="43" fontId="18" fillId="0" borderId="4" xfId="1" applyFont="1" applyBorder="1"/>
    <xf numFmtId="43" fontId="20" fillId="0" borderId="4" xfId="1" applyFont="1" applyBorder="1"/>
    <xf numFmtId="0" fontId="18" fillId="0" borderId="4" xfId="0" applyFont="1" applyBorder="1" applyAlignment="1">
      <alignment vertical="center" wrapText="1"/>
    </xf>
    <xf numFmtId="0" fontId="18" fillId="0" borderId="4" xfId="0" applyFont="1" applyBorder="1" applyAlignment="1">
      <alignment wrapText="1"/>
    </xf>
    <xf numFmtId="0" fontId="18" fillId="0" borderId="8" xfId="0" applyFont="1" applyBorder="1" applyAlignment="1">
      <alignment wrapText="1"/>
    </xf>
    <xf numFmtId="0" fontId="18" fillId="0" borderId="8" xfId="0" applyFont="1" applyBorder="1" applyAlignment="1">
      <alignment horizontal="center"/>
    </xf>
    <xf numFmtId="43" fontId="18" fillId="0" borderId="8" xfId="1" applyFont="1" applyBorder="1"/>
    <xf numFmtId="43" fontId="20" fillId="0" borderId="8" xfId="1" applyFont="1" applyBorder="1"/>
    <xf numFmtId="0" fontId="18" fillId="0" borderId="9" xfId="0" applyFont="1" applyBorder="1" applyAlignment="1">
      <alignment vertical="center" wrapText="1"/>
    </xf>
    <xf numFmtId="0" fontId="18" fillId="0" borderId="9" xfId="0" applyFont="1" applyBorder="1" applyAlignment="1">
      <alignment horizontal="center"/>
    </xf>
    <xf numFmtId="43" fontId="18" fillId="0" borderId="9" xfId="1" applyFont="1" applyBorder="1"/>
    <xf numFmtId="43" fontId="20" fillId="0" borderId="9" xfId="1" applyFont="1" applyBorder="1"/>
    <xf numFmtId="43" fontId="20" fillId="0" borderId="8" xfId="1" applyFont="1" applyBorder="1" applyAlignment="1"/>
    <xf numFmtId="0" fontId="18" fillId="0" borderId="1" xfId="0" applyFont="1" applyBorder="1"/>
    <xf numFmtId="0" fontId="18" fillId="0" borderId="1" xfId="0" applyFont="1" applyBorder="1" applyAlignment="1">
      <alignment horizontal="center"/>
    </xf>
    <xf numFmtId="43" fontId="18" fillId="0" borderId="1" xfId="1" applyFont="1" applyBorder="1" applyAlignment="1"/>
    <xf numFmtId="43" fontId="20" fillId="0" borderId="1" xfId="1" applyFont="1" applyBorder="1" applyAlignment="1"/>
    <xf numFmtId="49" fontId="20" fillId="0" borderId="4" xfId="0" applyNumberFormat="1" applyFont="1" applyBorder="1" applyAlignment="1">
      <alignment horizontal="center" vertical="center"/>
    </xf>
    <xf numFmtId="49" fontId="20" fillId="0" borderId="9" xfId="0" applyNumberFormat="1" applyFont="1" applyBorder="1" applyAlignment="1">
      <alignment horizontal="center" vertical="center"/>
    </xf>
    <xf numFmtId="0" fontId="18" fillId="0" borderId="9" xfId="0" applyFont="1" applyBorder="1" applyAlignment="1">
      <alignment wrapText="1"/>
    </xf>
    <xf numFmtId="43" fontId="18" fillId="0" borderId="1" xfId="1" applyFont="1" applyBorder="1"/>
    <xf numFmtId="43" fontId="20" fillId="0" borderId="1" xfId="1" applyFont="1" applyBorder="1"/>
    <xf numFmtId="0" fontId="18" fillId="0" borderId="4" xfId="0" applyFont="1" applyBorder="1" applyAlignment="1">
      <alignment horizontal="center" vertical="center"/>
    </xf>
    <xf numFmtId="43" fontId="18" fillId="0" borderId="4" xfId="1" applyFont="1" applyBorder="1" applyAlignment="1">
      <alignment vertical="center"/>
    </xf>
    <xf numFmtId="43" fontId="20" fillId="0" borderId="4" xfId="1" applyFont="1" applyBorder="1" applyAlignment="1">
      <alignment vertical="center"/>
    </xf>
    <xf numFmtId="0" fontId="18" fillId="0" borderId="4" xfId="0" applyFont="1" applyBorder="1" applyAlignment="1">
      <alignment vertical="center"/>
    </xf>
    <xf numFmtId="0" fontId="18" fillId="0" borderId="6" xfId="0" applyFont="1" applyBorder="1" applyAlignment="1">
      <alignment vertical="center" wrapText="1"/>
    </xf>
    <xf numFmtId="0" fontId="18" fillId="0" borderId="2" xfId="0" applyFont="1" applyBorder="1" applyAlignment="1">
      <alignment vertical="center" wrapText="1"/>
    </xf>
    <xf numFmtId="0" fontId="18" fillId="0" borderId="9" xfId="0" applyFont="1" applyBorder="1" applyAlignment="1">
      <alignment horizontal="center" vertical="center"/>
    </xf>
    <xf numFmtId="43" fontId="18" fillId="0" borderId="9" xfId="1" applyFont="1" applyBorder="1" applyAlignment="1">
      <alignment vertical="center"/>
    </xf>
    <xf numFmtId="43" fontId="20" fillId="0" borderId="9" xfId="1" applyFont="1" applyBorder="1" applyAlignment="1">
      <alignment vertical="center"/>
    </xf>
    <xf numFmtId="0" fontId="18" fillId="0" borderId="13" xfId="0" applyFont="1" applyBorder="1" applyAlignment="1">
      <alignment horizontal="right"/>
    </xf>
    <xf numFmtId="0" fontId="18" fillId="0" borderId="1" xfId="0" applyFont="1" applyBorder="1" applyAlignment="1">
      <alignment horizontal="right"/>
    </xf>
    <xf numFmtId="43" fontId="20" fillId="0" borderId="6" xfId="1" applyFont="1" applyBorder="1"/>
    <xf numFmtId="43" fontId="22" fillId="0" borderId="8" xfId="1" applyFont="1" applyFill="1" applyBorder="1"/>
    <xf numFmtId="43" fontId="18" fillId="0" borderId="0" xfId="1" applyFont="1" applyBorder="1"/>
    <xf numFmtId="43" fontId="20" fillId="0" borderId="0" xfId="1" applyFont="1" applyBorder="1"/>
    <xf numFmtId="0" fontId="21" fillId="0" borderId="4" xfId="0" applyFont="1" applyBorder="1" applyAlignment="1">
      <alignment horizontal="center"/>
    </xf>
    <xf numFmtId="0" fontId="21" fillId="0" borderId="0" xfId="0" applyFont="1" applyAlignment="1">
      <alignment horizontal="left"/>
    </xf>
    <xf numFmtId="0" fontId="21" fillId="0" borderId="5" xfId="0" applyFont="1" applyBorder="1" applyAlignment="1">
      <alignment horizontal="right"/>
    </xf>
    <xf numFmtId="0" fontId="21" fillId="0" borderId="6" xfId="0" applyFont="1" applyBorder="1" applyAlignment="1">
      <alignment horizontal="right"/>
    </xf>
    <xf numFmtId="0" fontId="21" fillId="0" borderId="7" xfId="0" applyFont="1" applyBorder="1" applyAlignment="1">
      <alignment horizontal="right"/>
    </xf>
    <xf numFmtId="0" fontId="12" fillId="0" borderId="0" xfId="0" applyFont="1" applyAlignment="1">
      <alignment horizontal="left" wrapText="1"/>
    </xf>
    <xf numFmtId="0" fontId="0" fillId="0" borderId="0" xfId="0" applyAlignment="1">
      <alignment horizontal="left"/>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0" borderId="10" xfId="0" applyFont="1" applyBorder="1" applyAlignment="1">
      <alignment horizontal="right"/>
    </xf>
    <xf numFmtId="0" fontId="21" fillId="0" borderId="11" xfId="0" applyFont="1" applyBorder="1" applyAlignment="1">
      <alignment horizontal="right"/>
    </xf>
    <xf numFmtId="0" fontId="21" fillId="0" borderId="12" xfId="0" applyFont="1" applyBorder="1" applyAlignment="1">
      <alignment horizontal="right"/>
    </xf>
    <xf numFmtId="0" fontId="21" fillId="0" borderId="5" xfId="0" applyFont="1" applyBorder="1"/>
    <xf numFmtId="0" fontId="21" fillId="0" borderId="6" xfId="0" applyFont="1" applyBorder="1"/>
    <xf numFmtId="0" fontId="21" fillId="0" borderId="7" xfId="0" applyFont="1" applyBorder="1"/>
    <xf numFmtId="0" fontId="21" fillId="0" borderId="13" xfId="0" applyFont="1" applyBorder="1" applyAlignment="1">
      <alignment horizontal="right"/>
    </xf>
    <xf numFmtId="0" fontId="21" fillId="0" borderId="1" xfId="0" applyFont="1" applyBorder="1" applyAlignment="1">
      <alignment horizontal="right"/>
    </xf>
    <xf numFmtId="0" fontId="21" fillId="0" borderId="14" xfId="0" applyFont="1" applyBorder="1" applyAlignment="1">
      <alignment horizontal="right"/>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9" fillId="0" borderId="0" xfId="0" applyFont="1" applyAlignment="1">
      <alignment horizontal="left" vertical="center" wrapText="1"/>
    </xf>
    <xf numFmtId="0" fontId="4"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3" fillId="0" borderId="0" xfId="0" applyFont="1" applyAlignment="1">
      <alignment wrapText="1"/>
    </xf>
    <xf numFmtId="1" fontId="9" fillId="0" borderId="0" xfId="0" applyNumberFormat="1" applyFont="1" applyAlignment="1">
      <alignment horizontal="left" vertical="center" wrapText="1"/>
    </xf>
    <xf numFmtId="0" fontId="12" fillId="0" borderId="0" xfId="0" applyFont="1" applyAlignment="1">
      <alignment horizontal="left" vertical="center" wrapText="1"/>
    </xf>
    <xf numFmtId="0" fontId="15" fillId="0" borderId="0" xfId="0" applyFont="1" applyAlignment="1">
      <alignment horizontal="left" vertical="top" wrapText="1"/>
    </xf>
    <xf numFmtId="0" fontId="23" fillId="0" borderId="0" xfId="0" applyFont="1" applyAlignment="1">
      <alignment horizontal="left"/>
    </xf>
    <xf numFmtId="0" fontId="5" fillId="0" borderId="0" xfId="0" applyFont="1" applyAlignment="1">
      <alignment horizontal="left"/>
    </xf>
    <xf numFmtId="0" fontId="2" fillId="0" borderId="0" xfId="0" applyFont="1" applyAlignment="1">
      <alignment horizontal="left"/>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5" fillId="0" borderId="1" xfId="0" applyFont="1" applyBorder="1" applyAlignment="1">
      <alignment horizontal="left"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18" fillId="0" borderId="0" xfId="0" applyFont="1" applyAlignment="1">
      <alignment horizontal="left" wrapText="1"/>
    </xf>
  </cellXfs>
  <cellStyles count="3">
    <cellStyle name="Navadno" xfId="0" builtinId="0"/>
    <cellStyle name="Navadno 2" xfId="2" xr:uid="{4A2B2909-CECD-4BFF-9E55-A3F6E9BB6B7B}"/>
    <cellStyle name="Vejica" xfId="1" builtinId="3"/>
  </cellStyles>
  <dxfs count="0"/>
  <tableStyles count="0" defaultTableStyle="TableStyleMedium2" defaultPivotStyle="PivotStyleLight16"/>
  <colors>
    <mruColors>
      <color rgb="FFCAEF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25A54-740B-4ABC-B496-D378EA447346}">
  <sheetPr>
    <pageSetUpPr fitToPage="1"/>
  </sheetPr>
  <dimension ref="A2:N30"/>
  <sheetViews>
    <sheetView tabSelected="1" topLeftCell="A3" zoomScaleNormal="100" workbookViewId="0">
      <selection activeCell="B52" sqref="B52"/>
    </sheetView>
  </sheetViews>
  <sheetFormatPr defaultColWidth="9.109375" defaultRowHeight="13.8" x14ac:dyDescent="0.25"/>
  <cols>
    <col min="1" max="1" width="12.88671875" style="1" customWidth="1"/>
    <col min="2" max="2" width="30.33203125" style="1" customWidth="1"/>
    <col min="3" max="3" width="20.109375" style="1" customWidth="1"/>
    <col min="4" max="4" width="19.109375" style="1" customWidth="1"/>
    <col min="5" max="5" width="17" style="1" customWidth="1"/>
    <col min="6" max="6" width="10.6640625" style="1" customWidth="1"/>
    <col min="7" max="16384" width="9.109375" style="1"/>
  </cols>
  <sheetData>
    <row r="2" spans="1:14" x14ac:dyDescent="0.25">
      <c r="A2" s="117" t="s">
        <v>0</v>
      </c>
      <c r="B2" s="118"/>
      <c r="C2" s="2"/>
      <c r="D2" s="3"/>
      <c r="E2" s="3"/>
      <c r="F2" s="3"/>
    </row>
    <row r="3" spans="1:14" ht="21.75" customHeight="1" x14ac:dyDescent="0.25">
      <c r="A3" s="119" t="s">
        <v>103</v>
      </c>
      <c r="B3" s="120"/>
      <c r="C3" s="120"/>
      <c r="D3" s="120"/>
      <c r="E3" s="120"/>
      <c r="F3" s="120"/>
    </row>
    <row r="5" spans="1:14" s="8" customFormat="1" x14ac:dyDescent="0.25">
      <c r="A5" s="121" t="s">
        <v>1</v>
      </c>
      <c r="B5" s="122"/>
      <c r="C5" s="5"/>
      <c r="D5" s="6"/>
      <c r="E5" s="7"/>
    </row>
    <row r="6" spans="1:14" s="8" customFormat="1" ht="88.5" customHeight="1" x14ac:dyDescent="0.25">
      <c r="A6" s="123" t="s">
        <v>106</v>
      </c>
      <c r="B6" s="124"/>
      <c r="C6" s="124"/>
      <c r="D6" s="124"/>
      <c r="E6" s="124"/>
      <c r="F6" s="124"/>
    </row>
    <row r="7" spans="1:14" s="8" customFormat="1" x14ac:dyDescent="0.25">
      <c r="A7" s="10"/>
      <c r="B7" s="11"/>
      <c r="C7" s="5"/>
      <c r="D7" s="6"/>
      <c r="E7" s="7"/>
    </row>
    <row r="8" spans="1:14" s="13" customFormat="1" ht="15" x14ac:dyDescent="0.25">
      <c r="A8" s="12"/>
      <c r="B8" s="125" t="s">
        <v>2</v>
      </c>
      <c r="C8" s="125"/>
      <c r="D8" s="125"/>
      <c r="E8" s="125"/>
      <c r="F8" s="125"/>
      <c r="K8" s="14"/>
      <c r="L8" s="14"/>
      <c r="M8" s="14"/>
      <c r="N8" s="14"/>
    </row>
    <row r="9" spans="1:14" s="16" customFormat="1" ht="22.5" customHeight="1" x14ac:dyDescent="0.25">
      <c r="A9" s="15" t="s">
        <v>3</v>
      </c>
      <c r="B9" s="116" t="s">
        <v>4</v>
      </c>
      <c r="C9" s="116"/>
      <c r="D9" s="116"/>
      <c r="E9" s="116"/>
      <c r="F9" s="116"/>
      <c r="K9" s="17"/>
      <c r="L9" s="17"/>
      <c r="M9" s="17"/>
      <c r="N9" s="17"/>
    </row>
    <row r="10" spans="1:14" s="16" customFormat="1" ht="18.75" customHeight="1" x14ac:dyDescent="0.25">
      <c r="A10" s="15" t="s">
        <v>3</v>
      </c>
      <c r="B10" s="116" t="s">
        <v>5</v>
      </c>
      <c r="C10" s="116"/>
      <c r="D10" s="116"/>
      <c r="E10" s="116"/>
      <c r="F10" s="116"/>
      <c r="K10" s="17"/>
      <c r="L10" s="17"/>
      <c r="M10" s="17"/>
      <c r="N10" s="17"/>
    </row>
    <row r="11" spans="1:14" s="16" customFormat="1" ht="26.25" customHeight="1" x14ac:dyDescent="0.25">
      <c r="A11" s="15" t="s">
        <v>3</v>
      </c>
      <c r="B11" s="116" t="s">
        <v>6</v>
      </c>
      <c r="C11" s="116"/>
      <c r="D11" s="116"/>
      <c r="E11" s="116"/>
      <c r="F11" s="116"/>
      <c r="K11" s="17"/>
      <c r="L11" s="17"/>
      <c r="M11" s="17"/>
      <c r="N11" s="17"/>
    </row>
    <row r="12" spans="1:14" s="16" customFormat="1" ht="15.75" customHeight="1" x14ac:dyDescent="0.25">
      <c r="A12" s="15" t="s">
        <v>3</v>
      </c>
      <c r="B12" s="116" t="s">
        <v>7</v>
      </c>
      <c r="C12" s="116"/>
      <c r="D12" s="116"/>
      <c r="E12" s="116"/>
      <c r="F12" s="116"/>
      <c r="K12" s="17"/>
      <c r="L12" s="17"/>
      <c r="M12" s="17"/>
      <c r="N12" s="17"/>
    </row>
    <row r="13" spans="1:14" s="16" customFormat="1" ht="18.75" customHeight="1" x14ac:dyDescent="0.25">
      <c r="A13" s="15" t="s">
        <v>3</v>
      </c>
      <c r="B13" s="116" t="s">
        <v>8</v>
      </c>
      <c r="C13" s="116"/>
      <c r="D13" s="116"/>
      <c r="E13" s="116"/>
      <c r="F13" s="116"/>
      <c r="K13" s="17"/>
      <c r="L13" s="17"/>
      <c r="M13" s="17"/>
      <c r="N13" s="17"/>
    </row>
    <row r="14" spans="1:14" s="16" customFormat="1" ht="18" customHeight="1" x14ac:dyDescent="0.25">
      <c r="A14" s="15" t="s">
        <v>3</v>
      </c>
      <c r="B14" s="116" t="s">
        <v>9</v>
      </c>
      <c r="C14" s="116"/>
      <c r="D14" s="116"/>
      <c r="E14" s="116"/>
      <c r="F14" s="116"/>
      <c r="K14" s="17"/>
      <c r="L14" s="17"/>
      <c r="M14" s="17"/>
      <c r="N14" s="17"/>
    </row>
    <row r="17" spans="1:6" ht="14.4" x14ac:dyDescent="0.3">
      <c r="A17" s="127" t="s">
        <v>10</v>
      </c>
      <c r="B17" s="128"/>
      <c r="C17" s="18"/>
    </row>
    <row r="18" spans="1:6" x14ac:dyDescent="0.25">
      <c r="A18" s="19"/>
      <c r="C18" s="18"/>
    </row>
    <row r="19" spans="1:6" x14ac:dyDescent="0.25">
      <c r="A19" s="19"/>
      <c r="C19" s="18"/>
    </row>
    <row r="20" spans="1:6" s="4" customFormat="1" ht="30" customHeight="1" x14ac:dyDescent="0.25">
      <c r="A20" s="20" t="s">
        <v>11</v>
      </c>
      <c r="B20" s="129" t="s">
        <v>102</v>
      </c>
      <c r="C20" s="129"/>
      <c r="D20" s="129"/>
      <c r="E20" s="21">
        <f>'Sklop 1'!F12</f>
        <v>0</v>
      </c>
      <c r="F20" s="9"/>
    </row>
    <row r="21" spans="1:6" s="4" customFormat="1" ht="25.5" customHeight="1" thickBot="1" x14ac:dyDescent="0.3">
      <c r="A21" s="22" t="s">
        <v>12</v>
      </c>
      <c r="B21" s="130" t="s">
        <v>13</v>
      </c>
      <c r="C21" s="130"/>
      <c r="D21" s="130"/>
      <c r="E21" s="23">
        <f>'Sklop 2'!F46</f>
        <v>0</v>
      </c>
      <c r="F21" s="9"/>
    </row>
    <row r="22" spans="1:6" s="26" customFormat="1" ht="23.25" customHeight="1" thickTop="1" x14ac:dyDescent="0.25">
      <c r="A22" s="24"/>
      <c r="B22" s="131" t="s">
        <v>14</v>
      </c>
      <c r="C22" s="131">
        <f>SUM(C20:C21)</f>
        <v>0</v>
      </c>
      <c r="D22" s="131"/>
      <c r="E22" s="25">
        <f>SUM(E20:E21)</f>
        <v>0</v>
      </c>
    </row>
    <row r="23" spans="1:6" x14ac:dyDescent="0.25">
      <c r="A23" s="19"/>
      <c r="C23" s="27"/>
      <c r="E23" s="28"/>
    </row>
    <row r="24" spans="1:6" x14ac:dyDescent="0.25">
      <c r="A24" s="19"/>
      <c r="B24" s="132" t="s">
        <v>105</v>
      </c>
      <c r="C24" s="132">
        <f>ROUND(((SUM(C22))*0.22),2)</f>
        <v>0</v>
      </c>
      <c r="D24" s="132"/>
      <c r="E24" s="28">
        <f>ROUND(((SUM(E22))*0.22),2)</f>
        <v>0</v>
      </c>
    </row>
    <row r="25" spans="1:6" x14ac:dyDescent="0.25">
      <c r="A25" s="19"/>
      <c r="C25" s="27"/>
      <c r="E25" s="28"/>
    </row>
    <row r="26" spans="1:6" s="31" customFormat="1" ht="18" thickBot="1" x14ac:dyDescent="0.35">
      <c r="A26" s="29"/>
      <c r="B26" s="133" t="s">
        <v>104</v>
      </c>
      <c r="C26" s="133">
        <f>SUM(C22:C25)</f>
        <v>0</v>
      </c>
      <c r="D26" s="133"/>
      <c r="E26" s="30">
        <f>SUM(E22:E24)</f>
        <v>0</v>
      </c>
    </row>
    <row r="27" spans="1:6" ht="14.4" thickTop="1" x14ac:dyDescent="0.25">
      <c r="A27" s="19"/>
      <c r="B27" s="32"/>
      <c r="C27" s="33"/>
    </row>
    <row r="28" spans="1:6" x14ac:dyDescent="0.25">
      <c r="A28" s="19"/>
      <c r="C28" s="18"/>
    </row>
    <row r="30" spans="1:6" ht="32.25" customHeight="1" x14ac:dyDescent="0.3">
      <c r="A30" s="99" t="s">
        <v>15</v>
      </c>
      <c r="B30" s="126"/>
      <c r="C30" s="126"/>
      <c r="D30" s="126"/>
      <c r="E30" s="126"/>
      <c r="F30" s="126"/>
    </row>
  </sheetData>
  <mergeCells count="18">
    <mergeCell ref="A30:F30"/>
    <mergeCell ref="B10:F10"/>
    <mergeCell ref="B11:F11"/>
    <mergeCell ref="B12:F12"/>
    <mergeCell ref="B13:F13"/>
    <mergeCell ref="B14:F14"/>
    <mergeCell ref="A17:B17"/>
    <mergeCell ref="B20:D20"/>
    <mergeCell ref="B21:D21"/>
    <mergeCell ref="B22:D22"/>
    <mergeCell ref="B24:D24"/>
    <mergeCell ref="B26:D26"/>
    <mergeCell ref="B9:F9"/>
    <mergeCell ref="A2:B2"/>
    <mergeCell ref="A3:F3"/>
    <mergeCell ref="A5:B5"/>
    <mergeCell ref="A6:F6"/>
    <mergeCell ref="B8:F8"/>
  </mergeCells>
  <pageMargins left="0.7" right="0.7" top="0.75" bottom="0.75" header="0.3" footer="0.3"/>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CDDED-046D-4E4B-A5CB-8D75B51603AC}">
  <sheetPr>
    <tabColor rgb="FFFFFFCC"/>
    <pageSetUpPr fitToPage="1"/>
  </sheetPr>
  <dimension ref="A1:F17"/>
  <sheetViews>
    <sheetView zoomScale="85" zoomScaleNormal="85" workbookViewId="0">
      <selection activeCell="K9" sqref="K9"/>
    </sheetView>
  </sheetViews>
  <sheetFormatPr defaultColWidth="9.109375" defaultRowHeight="13.8" x14ac:dyDescent="0.25"/>
  <cols>
    <col min="1" max="1" width="7.109375" style="34" customWidth="1"/>
    <col min="2" max="2" width="65.6640625" style="35" customWidth="1"/>
    <col min="3" max="3" width="9.109375" style="34"/>
    <col min="4" max="4" width="12.6640625" style="35" customWidth="1"/>
    <col min="5" max="5" width="12.6640625" style="36" customWidth="1"/>
    <col min="6" max="6" width="16.88671875" style="36" customWidth="1"/>
    <col min="7" max="16384" width="9.109375" style="35"/>
  </cols>
  <sheetData>
    <row r="1" spans="1:6" ht="24.75" customHeight="1" x14ac:dyDescent="0.25">
      <c r="A1" s="95" t="s">
        <v>100</v>
      </c>
    </row>
    <row r="2" spans="1:6" ht="23.25" customHeight="1" x14ac:dyDescent="0.25">
      <c r="A2" s="95" t="s">
        <v>101</v>
      </c>
    </row>
    <row r="3" spans="1:6" x14ac:dyDescent="0.25">
      <c r="A3" s="95"/>
    </row>
    <row r="4" spans="1:6" s="34" customFormat="1" ht="33" customHeight="1" x14ac:dyDescent="0.25">
      <c r="A4" s="37" t="s">
        <v>16</v>
      </c>
      <c r="B4" s="37" t="s">
        <v>17</v>
      </c>
      <c r="C4" s="37" t="s">
        <v>18</v>
      </c>
      <c r="D4" s="38" t="s">
        <v>19</v>
      </c>
      <c r="E4" s="39" t="s">
        <v>20</v>
      </c>
      <c r="F4" s="39" t="s">
        <v>21</v>
      </c>
    </row>
    <row r="5" spans="1:6" s="34" customFormat="1" ht="33" customHeight="1" x14ac:dyDescent="0.25">
      <c r="A5" s="134" t="s">
        <v>11</v>
      </c>
      <c r="B5" s="135"/>
      <c r="C5" s="135"/>
      <c r="D5" s="135"/>
      <c r="E5" s="135"/>
      <c r="F5" s="136"/>
    </row>
    <row r="6" spans="1:6" s="41" customFormat="1" ht="33" customHeight="1" x14ac:dyDescent="0.3">
      <c r="A6" s="40" t="s">
        <v>22</v>
      </c>
      <c r="B6" s="113" t="s">
        <v>23</v>
      </c>
      <c r="C6" s="114"/>
      <c r="D6" s="114"/>
      <c r="E6" s="114"/>
      <c r="F6" s="115"/>
    </row>
    <row r="7" spans="1:6" ht="228.75" customHeight="1" x14ac:dyDescent="0.25">
      <c r="A7" s="42" t="s">
        <v>24</v>
      </c>
      <c r="B7" s="43" t="s">
        <v>107</v>
      </c>
      <c r="C7" s="44" t="s">
        <v>25</v>
      </c>
      <c r="D7" s="45">
        <v>1700</v>
      </c>
      <c r="E7" s="45"/>
      <c r="F7" s="45">
        <f>E7*D7</f>
        <v>0</v>
      </c>
    </row>
    <row r="8" spans="1:6" ht="177.75" customHeight="1" x14ac:dyDescent="0.25">
      <c r="A8" s="42" t="s">
        <v>26</v>
      </c>
      <c r="B8" s="46" t="s">
        <v>108</v>
      </c>
      <c r="C8" s="44" t="s">
        <v>25</v>
      </c>
      <c r="D8" s="45">
        <v>12</v>
      </c>
      <c r="E8" s="45"/>
      <c r="F8" s="45">
        <f>E8*D8</f>
        <v>0</v>
      </c>
    </row>
    <row r="9" spans="1:6" ht="119.25" customHeight="1" x14ac:dyDescent="0.25">
      <c r="A9" s="42" t="s">
        <v>27</v>
      </c>
      <c r="B9" s="46" t="s">
        <v>28</v>
      </c>
      <c r="C9" s="44" t="s">
        <v>29</v>
      </c>
      <c r="D9" s="45">
        <v>4</v>
      </c>
      <c r="E9" s="45"/>
      <c r="F9" s="45">
        <f>E9*D9</f>
        <v>0</v>
      </c>
    </row>
    <row r="10" spans="1:6" ht="123.75" customHeight="1" x14ac:dyDescent="0.25">
      <c r="A10" s="42" t="s">
        <v>30</v>
      </c>
      <c r="B10" s="47" t="s">
        <v>31</v>
      </c>
      <c r="C10" s="44" t="s">
        <v>32</v>
      </c>
      <c r="D10" s="45">
        <v>70</v>
      </c>
      <c r="E10" s="45"/>
      <c r="F10" s="45">
        <f>E10*D10</f>
        <v>0</v>
      </c>
    </row>
    <row r="11" spans="1:6" ht="60" customHeight="1" x14ac:dyDescent="0.25">
      <c r="A11" s="42" t="s">
        <v>33</v>
      </c>
      <c r="B11" s="43" t="s">
        <v>34</v>
      </c>
      <c r="C11" s="44" t="s">
        <v>32</v>
      </c>
      <c r="D11" s="45">
        <v>40</v>
      </c>
      <c r="E11" s="45"/>
      <c r="F11" s="45">
        <f>E11*D11</f>
        <v>0</v>
      </c>
    </row>
    <row r="12" spans="1:6" ht="31.5" customHeight="1" x14ac:dyDescent="0.25">
      <c r="A12" s="96" t="s">
        <v>35</v>
      </c>
      <c r="B12" s="97"/>
      <c r="C12" s="97"/>
      <c r="D12" s="97"/>
      <c r="E12" s="98"/>
      <c r="F12" s="48">
        <f>SUM(F7:F11)</f>
        <v>0</v>
      </c>
    </row>
    <row r="13" spans="1:6" x14ac:dyDescent="0.25">
      <c r="F13" s="49"/>
    </row>
    <row r="15" spans="1:6" x14ac:dyDescent="0.25">
      <c r="F15" s="49"/>
    </row>
    <row r="17" spans="1:6" ht="36.75" customHeight="1" x14ac:dyDescent="0.3">
      <c r="A17" s="137" t="s">
        <v>15</v>
      </c>
      <c r="B17" s="100"/>
      <c r="C17" s="100"/>
      <c r="D17" s="100"/>
      <c r="E17" s="100"/>
      <c r="F17" s="100"/>
    </row>
  </sheetData>
  <mergeCells count="4">
    <mergeCell ref="A5:F5"/>
    <mergeCell ref="A12:E12"/>
    <mergeCell ref="A17:F17"/>
    <mergeCell ref="B6:F6"/>
  </mergeCells>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B4D5-559C-4AE4-998F-5F5421CC256E}">
  <sheetPr>
    <tabColor rgb="FFCAEFF6"/>
  </sheetPr>
  <dimension ref="A1:F49"/>
  <sheetViews>
    <sheetView zoomScale="85" zoomScaleNormal="85" workbookViewId="0">
      <selection activeCell="Q25" sqref="Q25"/>
    </sheetView>
  </sheetViews>
  <sheetFormatPr defaultColWidth="9.109375" defaultRowHeight="13.8" x14ac:dyDescent="0.25"/>
  <cols>
    <col min="1" max="1" width="7.109375" style="34" customWidth="1"/>
    <col min="2" max="2" width="65.6640625" style="35" customWidth="1"/>
    <col min="3" max="3" width="9.109375" style="34"/>
    <col min="4" max="4" width="12.6640625" style="35" customWidth="1"/>
    <col min="5" max="5" width="12.6640625" style="50" customWidth="1"/>
    <col min="6" max="6" width="16.88671875" style="50" customWidth="1"/>
    <col min="7" max="16384" width="9.109375" style="35"/>
  </cols>
  <sheetData>
    <row r="1" spans="1:6" ht="27" customHeight="1" x14ac:dyDescent="0.25">
      <c r="A1" s="95" t="s">
        <v>103</v>
      </c>
      <c r="E1" s="36"/>
      <c r="F1" s="36"/>
    </row>
    <row r="2" spans="1:6" ht="23.25" customHeight="1" x14ac:dyDescent="0.25">
      <c r="A2" s="95" t="s">
        <v>99</v>
      </c>
    </row>
    <row r="3" spans="1:6" x14ac:dyDescent="0.25">
      <c r="A3" s="95"/>
    </row>
    <row r="4" spans="1:6" s="34" customFormat="1" ht="33" customHeight="1" x14ac:dyDescent="0.25">
      <c r="A4" s="37" t="s">
        <v>16</v>
      </c>
      <c r="B4" s="37" t="s">
        <v>17</v>
      </c>
      <c r="C4" s="37" t="s">
        <v>18</v>
      </c>
      <c r="D4" s="51" t="s">
        <v>19</v>
      </c>
      <c r="E4" s="52" t="s">
        <v>20</v>
      </c>
      <c r="F4" s="52" t="s">
        <v>21</v>
      </c>
    </row>
    <row r="5" spans="1:6" s="34" customFormat="1" ht="33" customHeight="1" x14ac:dyDescent="0.25">
      <c r="A5" s="101" t="s">
        <v>12</v>
      </c>
      <c r="B5" s="102"/>
      <c r="C5" s="102"/>
      <c r="D5" s="102"/>
      <c r="E5" s="102"/>
      <c r="F5" s="103"/>
    </row>
    <row r="6" spans="1:6" s="54" customFormat="1" ht="29.25" customHeight="1" x14ac:dyDescent="0.3">
      <c r="A6" s="53" t="s">
        <v>22</v>
      </c>
      <c r="B6" s="113" t="s">
        <v>13</v>
      </c>
      <c r="C6" s="114"/>
      <c r="D6" s="114"/>
      <c r="E6" s="114"/>
      <c r="F6" s="115"/>
    </row>
    <row r="7" spans="1:6" ht="214.5" customHeight="1" x14ac:dyDescent="0.25">
      <c r="A7" s="42" t="s">
        <v>24</v>
      </c>
      <c r="B7" s="55" t="s">
        <v>36</v>
      </c>
      <c r="C7" s="56" t="s">
        <v>32</v>
      </c>
      <c r="D7" s="57">
        <v>96</v>
      </c>
      <c r="E7" s="58"/>
      <c r="F7" s="58">
        <f>E7*D7</f>
        <v>0</v>
      </c>
    </row>
    <row r="8" spans="1:6" ht="52.5" customHeight="1" x14ac:dyDescent="0.25">
      <c r="A8" s="42" t="s">
        <v>26</v>
      </c>
      <c r="B8" s="59" t="s">
        <v>37</v>
      </c>
      <c r="C8" s="56" t="s">
        <v>32</v>
      </c>
      <c r="D8" s="57">
        <v>36</v>
      </c>
      <c r="E8" s="58"/>
      <c r="F8" s="58">
        <f>E8*D8</f>
        <v>0</v>
      </c>
    </row>
    <row r="9" spans="1:6" ht="248.25" customHeight="1" x14ac:dyDescent="0.25">
      <c r="A9" s="42" t="s">
        <v>27</v>
      </c>
      <c r="B9" s="59" t="s">
        <v>38</v>
      </c>
      <c r="C9" s="56" t="s">
        <v>32</v>
      </c>
      <c r="D9" s="57">
        <v>96</v>
      </c>
      <c r="E9" s="58"/>
      <c r="F9" s="58">
        <f>E9*D9</f>
        <v>0</v>
      </c>
    </row>
    <row r="10" spans="1:6" ht="51.75" customHeight="1" x14ac:dyDescent="0.25">
      <c r="A10" s="42" t="s">
        <v>30</v>
      </c>
      <c r="B10" s="59" t="s">
        <v>111</v>
      </c>
      <c r="C10" s="56" t="s">
        <v>32</v>
      </c>
      <c r="D10" s="57">
        <v>36</v>
      </c>
      <c r="E10" s="58"/>
      <c r="F10" s="58">
        <f>E10*D10</f>
        <v>0</v>
      </c>
    </row>
    <row r="11" spans="1:6" ht="238.5" customHeight="1" x14ac:dyDescent="0.25">
      <c r="A11" s="42" t="s">
        <v>33</v>
      </c>
      <c r="B11" s="59" t="s">
        <v>112</v>
      </c>
      <c r="C11" s="56" t="s">
        <v>32</v>
      </c>
      <c r="D11" s="57">
        <v>20</v>
      </c>
      <c r="E11" s="58"/>
      <c r="F11" s="58">
        <f t="shared" ref="F11:F13" si="0">E11*D11</f>
        <v>0</v>
      </c>
    </row>
    <row r="12" spans="1:6" ht="52.5" customHeight="1" x14ac:dyDescent="0.25">
      <c r="A12" s="42" t="s">
        <v>39</v>
      </c>
      <c r="B12" s="59" t="s">
        <v>40</v>
      </c>
      <c r="C12" s="56" t="s">
        <v>32</v>
      </c>
      <c r="D12" s="57">
        <v>20</v>
      </c>
      <c r="E12" s="58"/>
      <c r="F12" s="58">
        <f t="shared" si="0"/>
        <v>0</v>
      </c>
    </row>
    <row r="13" spans="1:6" ht="126.75" customHeight="1" x14ac:dyDescent="0.25">
      <c r="A13" s="42" t="s">
        <v>41</v>
      </c>
      <c r="B13" s="59" t="s">
        <v>42</v>
      </c>
      <c r="C13" s="56" t="s">
        <v>43</v>
      </c>
      <c r="D13" s="57">
        <v>600</v>
      </c>
      <c r="E13" s="58"/>
      <c r="F13" s="58">
        <f t="shared" si="0"/>
        <v>0</v>
      </c>
    </row>
    <row r="14" spans="1:6" ht="51.75" customHeight="1" x14ac:dyDescent="0.25">
      <c r="A14" s="42" t="s">
        <v>44</v>
      </c>
      <c r="B14" s="59" t="s">
        <v>45</v>
      </c>
      <c r="C14" s="56" t="s">
        <v>43</v>
      </c>
      <c r="D14" s="57">
        <v>500</v>
      </c>
      <c r="E14" s="58"/>
      <c r="F14" s="58">
        <f t="shared" ref="F14:F24" si="1">E14*D14</f>
        <v>0</v>
      </c>
    </row>
    <row r="15" spans="1:6" ht="209.25" customHeight="1" x14ac:dyDescent="0.25">
      <c r="A15" s="42" t="s">
        <v>46</v>
      </c>
      <c r="B15" s="59" t="s">
        <v>47</v>
      </c>
      <c r="C15" s="56" t="s">
        <v>48</v>
      </c>
      <c r="D15" s="57">
        <v>400</v>
      </c>
      <c r="E15" s="58"/>
      <c r="F15" s="58">
        <f t="shared" ref="F15:F20" si="2">E15*D15</f>
        <v>0</v>
      </c>
    </row>
    <row r="16" spans="1:6" ht="54.75" customHeight="1" x14ac:dyDescent="0.25">
      <c r="A16" s="42" t="s">
        <v>49</v>
      </c>
      <c r="B16" s="59" t="s">
        <v>50</v>
      </c>
      <c r="C16" s="56" t="s">
        <v>48</v>
      </c>
      <c r="D16" s="57">
        <v>200</v>
      </c>
      <c r="E16" s="58"/>
      <c r="F16" s="58">
        <f t="shared" si="2"/>
        <v>0</v>
      </c>
    </row>
    <row r="17" spans="1:6" ht="138" customHeight="1" x14ac:dyDescent="0.25">
      <c r="A17" s="42" t="s">
        <v>51</v>
      </c>
      <c r="B17" s="60" t="s">
        <v>52</v>
      </c>
      <c r="C17" s="56" t="s">
        <v>25</v>
      </c>
      <c r="D17" s="57">
        <v>32</v>
      </c>
      <c r="E17" s="58"/>
      <c r="F17" s="58">
        <f t="shared" si="2"/>
        <v>0</v>
      </c>
    </row>
    <row r="18" spans="1:6" ht="49.5" customHeight="1" x14ac:dyDescent="0.25">
      <c r="A18" s="42" t="s">
        <v>53</v>
      </c>
      <c r="B18" s="59" t="s">
        <v>54</v>
      </c>
      <c r="C18" s="56" t="s">
        <v>25</v>
      </c>
      <c r="D18" s="57">
        <v>16</v>
      </c>
      <c r="E18" s="58"/>
      <c r="F18" s="58">
        <f t="shared" si="2"/>
        <v>0</v>
      </c>
    </row>
    <row r="19" spans="1:6" ht="119.25" customHeight="1" x14ac:dyDescent="0.25">
      <c r="A19" s="42" t="s">
        <v>55</v>
      </c>
      <c r="B19" s="60" t="s">
        <v>110</v>
      </c>
      <c r="C19" s="56" t="s">
        <v>25</v>
      </c>
      <c r="D19" s="57">
        <v>32</v>
      </c>
      <c r="E19" s="58"/>
      <c r="F19" s="58">
        <f t="shared" si="2"/>
        <v>0</v>
      </c>
    </row>
    <row r="20" spans="1:6" ht="54" customHeight="1" x14ac:dyDescent="0.25">
      <c r="A20" s="42" t="s">
        <v>56</v>
      </c>
      <c r="B20" s="59" t="s">
        <v>109</v>
      </c>
      <c r="C20" s="56" t="s">
        <v>25</v>
      </c>
      <c r="D20" s="57">
        <v>16</v>
      </c>
      <c r="E20" s="58"/>
      <c r="F20" s="58">
        <f t="shared" si="2"/>
        <v>0</v>
      </c>
    </row>
    <row r="21" spans="1:6" ht="164.25" customHeight="1" x14ac:dyDescent="0.25">
      <c r="A21" s="42" t="s">
        <v>57</v>
      </c>
      <c r="B21" s="60" t="s">
        <v>58</v>
      </c>
      <c r="C21" s="56" t="s">
        <v>25</v>
      </c>
      <c r="D21" s="57">
        <v>16</v>
      </c>
      <c r="E21" s="58"/>
      <c r="F21" s="58">
        <f t="shared" si="1"/>
        <v>0</v>
      </c>
    </row>
    <row r="22" spans="1:6" ht="45" customHeight="1" x14ac:dyDescent="0.25">
      <c r="A22" s="42" t="s">
        <v>59</v>
      </c>
      <c r="B22" s="59" t="s">
        <v>60</v>
      </c>
      <c r="C22" s="56" t="s">
        <v>25</v>
      </c>
      <c r="D22" s="57">
        <v>16</v>
      </c>
      <c r="E22" s="58"/>
      <c r="F22" s="58">
        <f t="shared" si="1"/>
        <v>0</v>
      </c>
    </row>
    <row r="23" spans="1:6" ht="140.25" customHeight="1" x14ac:dyDescent="0.25">
      <c r="A23" s="42" t="s">
        <v>61</v>
      </c>
      <c r="B23" s="60" t="s">
        <v>113</v>
      </c>
      <c r="C23" s="56" t="s">
        <v>48</v>
      </c>
      <c r="D23" s="57">
        <v>18000</v>
      </c>
      <c r="E23" s="58"/>
      <c r="F23" s="58">
        <f t="shared" si="1"/>
        <v>0</v>
      </c>
    </row>
    <row r="24" spans="1:6" ht="123.75" customHeight="1" x14ac:dyDescent="0.25">
      <c r="A24" s="42" t="s">
        <v>62</v>
      </c>
      <c r="B24" s="60" t="s">
        <v>63</v>
      </c>
      <c r="C24" s="56" t="s">
        <v>32</v>
      </c>
      <c r="D24" s="57">
        <v>460</v>
      </c>
      <c r="E24" s="58"/>
      <c r="F24" s="58">
        <f t="shared" si="1"/>
        <v>0</v>
      </c>
    </row>
    <row r="25" spans="1:6" ht="55.5" customHeight="1" x14ac:dyDescent="0.25">
      <c r="A25" s="42" t="s">
        <v>64</v>
      </c>
      <c r="B25" s="59" t="s">
        <v>65</v>
      </c>
      <c r="C25" s="56" t="s">
        <v>32</v>
      </c>
      <c r="D25" s="57">
        <v>280</v>
      </c>
      <c r="E25" s="58"/>
      <c r="F25" s="58">
        <f>E25*D25</f>
        <v>0</v>
      </c>
    </row>
    <row r="26" spans="1:6" ht="120.75" customHeight="1" x14ac:dyDescent="0.25">
      <c r="A26" s="42" t="s">
        <v>66</v>
      </c>
      <c r="B26" s="61" t="s">
        <v>67</v>
      </c>
      <c r="C26" s="62" t="s">
        <v>32</v>
      </c>
      <c r="D26" s="63">
        <v>460</v>
      </c>
      <c r="E26" s="64"/>
      <c r="F26" s="64">
        <f>E26*D26</f>
        <v>0</v>
      </c>
    </row>
    <row r="27" spans="1:6" ht="53.25" customHeight="1" thickBot="1" x14ac:dyDescent="0.3">
      <c r="A27" s="42" t="s">
        <v>68</v>
      </c>
      <c r="B27" s="65" t="s">
        <v>69</v>
      </c>
      <c r="C27" s="66" t="s">
        <v>32</v>
      </c>
      <c r="D27" s="67">
        <v>280</v>
      </c>
      <c r="E27" s="68"/>
      <c r="F27" s="68">
        <f>E27*D27</f>
        <v>0</v>
      </c>
    </row>
    <row r="28" spans="1:6" ht="28.5" customHeight="1" thickTop="1" x14ac:dyDescent="0.25">
      <c r="A28" s="104" t="s">
        <v>70</v>
      </c>
      <c r="B28" s="105"/>
      <c r="C28" s="105"/>
      <c r="D28" s="105"/>
      <c r="E28" s="106"/>
      <c r="F28" s="69">
        <f>SUM(F7:F27)</f>
        <v>0</v>
      </c>
    </row>
    <row r="29" spans="1:6" ht="28.5" customHeight="1" x14ac:dyDescent="0.25">
      <c r="B29" s="70"/>
      <c r="C29" s="71"/>
      <c r="D29" s="72"/>
      <c r="E29" s="73"/>
      <c r="F29" s="73"/>
    </row>
    <row r="30" spans="1:6" ht="24.75" customHeight="1" x14ac:dyDescent="0.25">
      <c r="A30" s="94" t="s">
        <v>71</v>
      </c>
      <c r="B30" s="107" t="s">
        <v>72</v>
      </c>
      <c r="C30" s="108"/>
      <c r="D30" s="108"/>
      <c r="E30" s="108"/>
      <c r="F30" s="109"/>
    </row>
    <row r="31" spans="1:6" ht="21.75" customHeight="1" x14ac:dyDescent="0.25">
      <c r="A31" s="74" t="s">
        <v>73</v>
      </c>
      <c r="B31" s="60" t="s">
        <v>74</v>
      </c>
      <c r="C31" s="56" t="s">
        <v>75</v>
      </c>
      <c r="D31" s="57">
        <v>800</v>
      </c>
      <c r="E31" s="58"/>
      <c r="F31" s="58">
        <f t="shared" ref="F31:F34" si="3">E31*D31</f>
        <v>0</v>
      </c>
    </row>
    <row r="32" spans="1:6" ht="22.5" customHeight="1" x14ac:dyDescent="0.25">
      <c r="A32" s="74" t="s">
        <v>76</v>
      </c>
      <c r="B32" s="60" t="s">
        <v>77</v>
      </c>
      <c r="C32" s="56" t="s">
        <v>75</v>
      </c>
      <c r="D32" s="57">
        <v>800</v>
      </c>
      <c r="E32" s="58"/>
      <c r="F32" s="58">
        <f t="shared" si="3"/>
        <v>0</v>
      </c>
    </row>
    <row r="33" spans="1:6" ht="23.25" customHeight="1" x14ac:dyDescent="0.25">
      <c r="A33" s="74" t="s">
        <v>78</v>
      </c>
      <c r="B33" s="60" t="s">
        <v>79</v>
      </c>
      <c r="C33" s="56" t="s">
        <v>75</v>
      </c>
      <c r="D33" s="57">
        <v>800</v>
      </c>
      <c r="E33" s="58"/>
      <c r="F33" s="58">
        <f t="shared" si="3"/>
        <v>0</v>
      </c>
    </row>
    <row r="34" spans="1:6" ht="22.5" customHeight="1" thickBot="1" x14ac:dyDescent="0.3">
      <c r="A34" s="75" t="s">
        <v>80</v>
      </c>
      <c r="B34" s="76" t="s">
        <v>81</v>
      </c>
      <c r="C34" s="66" t="s">
        <v>75</v>
      </c>
      <c r="D34" s="67">
        <v>800</v>
      </c>
      <c r="E34" s="68"/>
      <c r="F34" s="68">
        <f t="shared" si="3"/>
        <v>0</v>
      </c>
    </row>
    <row r="35" spans="1:6" ht="24" customHeight="1" thickTop="1" x14ac:dyDescent="0.25">
      <c r="A35" s="104" t="s">
        <v>82</v>
      </c>
      <c r="B35" s="105"/>
      <c r="C35" s="105"/>
      <c r="D35" s="105"/>
      <c r="E35" s="106"/>
      <c r="F35" s="64">
        <f>SUM(F31:F34)</f>
        <v>0</v>
      </c>
    </row>
    <row r="36" spans="1:6" ht="24" customHeight="1" x14ac:dyDescent="0.25">
      <c r="B36" s="70"/>
      <c r="C36" s="71"/>
      <c r="D36" s="77"/>
      <c r="E36" s="78"/>
      <c r="F36" s="78"/>
    </row>
    <row r="37" spans="1:6" ht="22.5" customHeight="1" x14ac:dyDescent="0.25">
      <c r="A37" s="94" t="s">
        <v>83</v>
      </c>
      <c r="B37" s="107" t="s">
        <v>84</v>
      </c>
      <c r="C37" s="108"/>
      <c r="D37" s="108"/>
      <c r="E37" s="108"/>
      <c r="F37" s="109"/>
    </row>
    <row r="38" spans="1:6" ht="72.75" customHeight="1" x14ac:dyDescent="0.25">
      <c r="A38" s="74" t="s">
        <v>85</v>
      </c>
      <c r="B38" s="59" t="s">
        <v>114</v>
      </c>
      <c r="C38" s="79" t="s">
        <v>86</v>
      </c>
      <c r="D38" s="80">
        <v>1250</v>
      </c>
      <c r="E38" s="81"/>
      <c r="F38" s="81">
        <f t="shared" ref="F38:F43" si="4">E38*D38</f>
        <v>0</v>
      </c>
    </row>
    <row r="39" spans="1:6" ht="25.5" customHeight="1" x14ac:dyDescent="0.25">
      <c r="A39" s="74" t="s">
        <v>87</v>
      </c>
      <c r="B39" s="59" t="s">
        <v>88</v>
      </c>
      <c r="C39" s="79" t="s">
        <v>86</v>
      </c>
      <c r="D39" s="80">
        <v>80</v>
      </c>
      <c r="E39" s="81"/>
      <c r="F39" s="81">
        <f t="shared" si="4"/>
        <v>0</v>
      </c>
    </row>
    <row r="40" spans="1:6" ht="29.25" customHeight="1" x14ac:dyDescent="0.25">
      <c r="A40" s="74" t="s">
        <v>89</v>
      </c>
      <c r="B40" s="59" t="s">
        <v>90</v>
      </c>
      <c r="C40" s="79" t="s">
        <v>86</v>
      </c>
      <c r="D40" s="80">
        <v>80</v>
      </c>
      <c r="E40" s="81"/>
      <c r="F40" s="81">
        <f t="shared" si="4"/>
        <v>0</v>
      </c>
    </row>
    <row r="41" spans="1:6" ht="24.75" customHeight="1" x14ac:dyDescent="0.25">
      <c r="A41" s="74" t="s">
        <v>91</v>
      </c>
      <c r="B41" s="82" t="s">
        <v>92</v>
      </c>
      <c r="C41" s="79" t="s">
        <v>48</v>
      </c>
      <c r="D41" s="80">
        <v>400</v>
      </c>
      <c r="E41" s="81"/>
      <c r="F41" s="81">
        <f t="shared" si="4"/>
        <v>0</v>
      </c>
    </row>
    <row r="42" spans="1:6" ht="33.75" customHeight="1" x14ac:dyDescent="0.25">
      <c r="A42" s="74" t="s">
        <v>93</v>
      </c>
      <c r="B42" s="83" t="s">
        <v>94</v>
      </c>
      <c r="C42" s="79" t="s">
        <v>86</v>
      </c>
      <c r="D42" s="80">
        <v>40</v>
      </c>
      <c r="E42" s="81"/>
      <c r="F42" s="81">
        <f t="shared" si="4"/>
        <v>0</v>
      </c>
    </row>
    <row r="43" spans="1:6" ht="34.5" customHeight="1" thickBot="1" x14ac:dyDescent="0.3">
      <c r="A43" s="75" t="s">
        <v>95</v>
      </c>
      <c r="B43" s="84" t="s">
        <v>96</v>
      </c>
      <c r="C43" s="85" t="s">
        <v>86</v>
      </c>
      <c r="D43" s="86">
        <v>100</v>
      </c>
      <c r="E43" s="87"/>
      <c r="F43" s="87">
        <f t="shared" si="4"/>
        <v>0</v>
      </c>
    </row>
    <row r="44" spans="1:6" ht="21.75" customHeight="1" thickTop="1" x14ac:dyDescent="0.25">
      <c r="A44" s="110" t="s">
        <v>97</v>
      </c>
      <c r="B44" s="111"/>
      <c r="C44" s="111"/>
      <c r="D44" s="111"/>
      <c r="E44" s="112"/>
      <c r="F44" s="64">
        <f>SUM(F38:F43)</f>
        <v>0</v>
      </c>
    </row>
    <row r="45" spans="1:6" ht="21.75" customHeight="1" x14ac:dyDescent="0.25">
      <c r="A45" s="88"/>
      <c r="B45" s="89"/>
      <c r="C45" s="89"/>
      <c r="D45" s="89"/>
      <c r="E45" s="89"/>
      <c r="F45" s="90"/>
    </row>
    <row r="46" spans="1:6" ht="36.75" customHeight="1" x14ac:dyDescent="0.25">
      <c r="A46" s="96" t="s">
        <v>98</v>
      </c>
      <c r="B46" s="97"/>
      <c r="C46" s="97"/>
      <c r="D46" s="97"/>
      <c r="E46" s="98"/>
      <c r="F46" s="91">
        <f>F28+F35+F44</f>
        <v>0</v>
      </c>
    </row>
    <row r="47" spans="1:6" ht="21.75" customHeight="1" x14ac:dyDescent="0.25">
      <c r="D47" s="92"/>
      <c r="E47" s="93"/>
      <c r="F47" s="93"/>
    </row>
    <row r="49" spans="1:6" ht="32.25" customHeight="1" x14ac:dyDescent="0.3">
      <c r="A49" s="99" t="s">
        <v>15</v>
      </c>
      <c r="B49" s="100"/>
      <c r="C49" s="100"/>
      <c r="D49" s="100"/>
      <c r="E49" s="100"/>
      <c r="F49" s="100"/>
    </row>
  </sheetData>
  <mergeCells count="9">
    <mergeCell ref="A46:E46"/>
    <mergeCell ref="A49:F49"/>
    <mergeCell ref="A5:F5"/>
    <mergeCell ref="A28:E28"/>
    <mergeCell ref="B30:F30"/>
    <mergeCell ref="A35:E35"/>
    <mergeCell ref="B37:F37"/>
    <mergeCell ref="A44:E44"/>
    <mergeCell ref="B6:F6"/>
  </mergeCells>
  <pageMargins left="0.7" right="0.7" top="0.75" bottom="0.75" header="0.3" footer="0.3"/>
  <pageSetup paperSize="9" scale="27"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Rekapitulacija</vt:lpstr>
      <vt:lpstr>Sklop 1</vt:lpstr>
      <vt:lpstr>Sklop 2</vt:lpstr>
    </vt:vector>
  </TitlesOfParts>
  <Company>HSE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Ovčjak</dc:creator>
  <cp:lastModifiedBy>Mihaela Ovčjak</cp:lastModifiedBy>
  <cp:lastPrinted>2026-06-24T11:20:17Z</cp:lastPrinted>
  <dcterms:created xsi:type="dcterms:W3CDTF">2024-07-11T13:09:23Z</dcterms:created>
  <dcterms:modified xsi:type="dcterms:W3CDTF">2026-07-07T08:40:08Z</dcterms:modified>
</cp:coreProperties>
</file>