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kupinahse-my.sharepoint.com/personal/bostjan_menhart_te-sostanj_si/Documents/INTERNA NAROČILA/Naročila 2026/Obnova sestavnih delov dogorevalnega sistema/Dokumentacija 26.8.2026/"/>
    </mc:Choice>
  </mc:AlternateContent>
  <xr:revisionPtr revIDLastSave="110" documentId="8_{119D3E1F-8E72-40F0-8253-2B92AACC1A86}" xr6:coauthVersionLast="47" xr6:coauthVersionMax="47" xr10:uidLastSave="{44D18501-56CA-4725-8925-D6C5CF442356}"/>
  <bookViews>
    <workbookView xWindow="-289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List1!$A$1:$H$58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7" i="1" l="1"/>
  <c r="F48" i="1"/>
  <c r="F49" i="1"/>
  <c r="F39" i="1"/>
  <c r="F9" i="1"/>
  <c r="F23" i="1"/>
  <c r="F20" i="1" l="1"/>
  <c r="F41" i="1"/>
  <c r="F50" i="1"/>
  <c r="F43" i="1"/>
  <c r="F42" i="1"/>
  <c r="F40" i="1"/>
  <c r="F27" i="1"/>
  <c r="F28" i="1"/>
  <c r="F29" i="1"/>
  <c r="F30" i="1"/>
  <c r="F31" i="1"/>
  <c r="F32" i="1"/>
  <c r="F33" i="1"/>
  <c r="F34" i="1"/>
  <c r="F35" i="1"/>
  <c r="F19" i="1"/>
  <c r="F21" i="1"/>
  <c r="F22" i="1"/>
  <c r="F18" i="1"/>
  <c r="F14" i="1"/>
  <c r="F12" i="1"/>
  <c r="F10" i="1"/>
  <c r="F11" i="1"/>
  <c r="F13" i="1"/>
  <c r="F16" i="1" l="1"/>
  <c r="F15" i="1"/>
  <c r="F52" i="1"/>
  <c r="F51" i="1"/>
  <c r="F45" i="1"/>
  <c r="F44" i="1"/>
  <c r="F37" i="1"/>
  <c r="F36" i="1"/>
  <c r="F25" i="1"/>
  <c r="F24" i="1"/>
  <c r="F54" i="1" l="1"/>
</calcChain>
</file>

<file path=xl/sharedStrings.xml><?xml version="1.0" encoding="utf-8"?>
<sst xmlns="http://schemas.openxmlformats.org/spreadsheetml/2006/main" count="101" uniqueCount="72">
  <si>
    <t>Enota</t>
  </si>
  <si>
    <t>Cena/enoto</t>
  </si>
  <si>
    <t>1.</t>
  </si>
  <si>
    <t>2.</t>
  </si>
  <si>
    <t>kos</t>
  </si>
  <si>
    <t>3.</t>
  </si>
  <si>
    <t>Storitev</t>
  </si>
  <si>
    <t>4.</t>
  </si>
  <si>
    <t>5.</t>
  </si>
  <si>
    <t>kpl</t>
  </si>
  <si>
    <t>SKUPAJ</t>
  </si>
  <si>
    <t>4 tedne</t>
  </si>
  <si>
    <t>Max. izvedbeni rok</t>
  </si>
  <si>
    <t>Obnova sestavnih delov dogorevalnega sistema bloka 6</t>
  </si>
  <si>
    <t xml:space="preserve">KOMPLET - Obnova lijakov pod dogorevalno rešetko </t>
  </si>
  <si>
    <t xml:space="preserve">Obnova varnostnih zasunov  </t>
  </si>
  <si>
    <t>KOMPLET - Obnova drobilnika žlindre dimenzij 2700 x 407 x 391</t>
  </si>
  <si>
    <t xml:space="preserve">Izdelava ohišja drobilnika žlindre </t>
  </si>
  <si>
    <t>Izdelava statičnih čeljusti</t>
  </si>
  <si>
    <t>razrez in montaža mreže dimenzije 2000x1500x50mm</t>
  </si>
  <si>
    <t xml:space="preserve">izdelava premičnega dela drobilnika žlindre </t>
  </si>
  <si>
    <t>izdelava novih nosilcev cilindra</t>
  </si>
  <si>
    <t>predelava zaščitnih pokrovov</t>
  </si>
  <si>
    <t>montaža 4 vodil s pušami</t>
  </si>
  <si>
    <t>Obnova koles PIŽ</t>
  </si>
  <si>
    <t>menjava ležajev in tesnil</t>
  </si>
  <si>
    <t>navarjanje obrabljenih delov ter strojna obdelava po načrtu</t>
  </si>
  <si>
    <t xml:space="preserve">Obnova sojemalnikov </t>
  </si>
  <si>
    <t>zamenjava drsnih ploščic (poz. 105)</t>
  </si>
  <si>
    <t>zamenjava kvadratnega jekla 30 x 30 x 1750mm (poz. 102)</t>
  </si>
  <si>
    <t>5 tednov</t>
  </si>
  <si>
    <t>8 tednov</t>
  </si>
  <si>
    <t>12 tednov</t>
  </si>
  <si>
    <t xml:space="preserve">Specifikacija storitev </t>
  </si>
  <si>
    <t xml:space="preserve">peskanje </t>
  </si>
  <si>
    <t>menjava obrabnih in poškodovanih delov zasunov</t>
  </si>
  <si>
    <t>izdelava matice vretena po vzorcu</t>
  </si>
  <si>
    <t>demontaža in montaža vreten s sestavnimi deli</t>
  </si>
  <si>
    <t>AKZ zaščita</t>
  </si>
  <si>
    <t>demontaža obložnih plošč (inox)</t>
  </si>
  <si>
    <t>Ocenjena količina</t>
  </si>
  <si>
    <t>Vrednost postavke</t>
  </si>
  <si>
    <t xml:space="preserve">peskanje lijakov </t>
  </si>
  <si>
    <t>montaža novih obložnih plošč (inox)</t>
  </si>
  <si>
    <t>menjava obrabljene pločevine lijakov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</si>
  <si>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</si>
  <si>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</si>
  <si>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</si>
  <si>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</si>
  <si>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</si>
  <si>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</si>
  <si>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</si>
  <si>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</si>
  <si>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</si>
  <si>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SKUPAJ KOMPLET - Obnova lijakov pod dogorevalno rešetko</t>
  </si>
  <si>
    <t>SKUPAJ Obnova varnostnih zasunov</t>
  </si>
  <si>
    <t>SKUPAJ Obnova varnostnih zasunov brez demontaže in montaže zasunov</t>
  </si>
  <si>
    <t>SKUPAJ KOMPLET- Obnova lijakov pod dogorevalno rešetko  brez demontaže in montaže lijakov</t>
  </si>
  <si>
    <t>SKUPAJ KOMPLET - Obnova drobilnika žlindre dimenzij 2700 x 407 x 391</t>
  </si>
  <si>
    <t>SKUPAJ KOMPLET - Obnova drobilnika žlindre dimenzij 2700 x 407 x 391 brez demontaže in montaže drobilnika žlindre</t>
  </si>
  <si>
    <t>SKUPAJ Obnova koles PIŽ</t>
  </si>
  <si>
    <t>SKUPAJ Obnova koles PIŽ brez demontaže in montaže koles</t>
  </si>
  <si>
    <t>SKUPAJ Obnova sojemalnikov</t>
  </si>
  <si>
    <t>SKUPAJ Obnova sojemalnikov brez demontaže in montaže sojemalnikov</t>
  </si>
  <si>
    <t>OPOMBA: Naročnik si pridržuje pravico zmanjšati obseg storitev. Naveden je zgolj ocenjen obseg/količina storitev.</t>
  </si>
  <si>
    <t>Opomba: Že vstavljene formule so ponudnikom v pomoč, vendar je ponudnik sam odgovoren za pravilnost in je dolžan preveriti ustreznost formul.</t>
  </si>
  <si>
    <t>demontaža in montaža lijakov</t>
  </si>
  <si>
    <t>demontaža in montaža zasunov</t>
  </si>
  <si>
    <t>demontaža in montaža drobilnika žlindre</t>
  </si>
  <si>
    <t>demontaža in montaža koles</t>
  </si>
  <si>
    <t>demontaža in montaža sojemalnikov</t>
  </si>
  <si>
    <t>peskanje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</si>
</sst>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_-* #,##0.00\ [$€-424]_-;\-* #,##0.00\ [$€-424]_-;_-* &quot;-&quot;??\ [$€-424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Tahoma"/>
      <family val="2"/>
      <charset val="238"/>
    </font>
    <font>
      <sz val="10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 applyAlignment="1">
      <alignment wrapText="1"/>
    </xf>
    <xf numFmtId="164" fontId="0" fillId="0" borderId="0" xfId="2" applyFont="1"/>
    <xf numFmtId="0" fontId="0" fillId="0" borderId="0" xfId="0" applyAlignment="1">
      <alignment wrapText="1"/>
    </xf>
    <xf numFmtId="0" fontId="3" fillId="0" borderId="0" xfId="0" applyFont="1"/>
    <xf numFmtId="0" fontId="3" fillId="2" borderId="1" xfId="0" applyFont="1" applyFill="1" applyBorder="1" applyAlignment="1">
      <alignment wrapText="1"/>
    </xf>
    <xf numFmtId="0" fontId="0" fillId="0" borderId="1" xfId="0" applyBorder="1"/>
    <xf numFmtId="164" fontId="0" fillId="0" borderId="0" xfId="2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166" fontId="0" fillId="2" borderId="2" xfId="0" applyNumberFormat="1" applyFill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0" fillId="3" borderId="4" xfId="0" applyFill="1" applyBorder="1" applyAlignment="1">
      <alignment wrapText="1"/>
    </xf>
    <xf numFmtId="0" fontId="0" fillId="0" borderId="3" xfId="0" applyBorder="1"/>
    <xf numFmtId="0" fontId="0" fillId="0" borderId="4" xfId="0" applyBorder="1"/>
    <xf numFmtId="0" fontId="5" fillId="3" borderId="4" xfId="0" applyFont="1" applyFill="1" applyBorder="1" applyAlignment="1">
      <alignment wrapText="1"/>
    </xf>
    <xf numFmtId="0" fontId="5" fillId="0" borderId="3" xfId="0" applyFont="1" applyBorder="1" applyAlignment="1">
      <alignment horizontal="justify" vertical="center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166" fontId="0" fillId="0" borderId="1" xfId="0" applyNumberFormat="1" applyBorder="1" applyAlignment="1">
      <alignment horizontal="center"/>
    </xf>
    <xf numFmtId="0" fontId="3" fillId="0" borderId="4" xfId="0" applyFont="1" applyBorder="1"/>
    <xf numFmtId="0" fontId="0" fillId="0" borderId="3" xfId="0" applyBorder="1" applyAlignment="1">
      <alignment horizontal="center" wrapText="1"/>
    </xf>
    <xf numFmtId="166" fontId="0" fillId="0" borderId="3" xfId="2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5" xfId="0" applyFont="1" applyBorder="1"/>
    <xf numFmtId="0" fontId="3" fillId="0" borderId="6" xfId="0" applyFont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 wrapText="1"/>
    </xf>
    <xf numFmtId="166" fontId="0" fillId="0" borderId="4" xfId="2" applyNumberFormat="1" applyFont="1" applyBorder="1" applyAlignment="1">
      <alignment horizontal="center"/>
    </xf>
    <xf numFmtId="0" fontId="0" fillId="4" borderId="6" xfId="0" applyFill="1" applyBorder="1" applyAlignment="1">
      <alignment horizontal="center" wrapText="1"/>
    </xf>
    <xf numFmtId="166" fontId="0" fillId="0" borderId="3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4" borderId="10" xfId="0" applyFill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166" fontId="0" fillId="0" borderId="2" xfId="2" applyNumberFormat="1" applyFont="1" applyBorder="1" applyAlignment="1">
      <alignment horizontal="center"/>
    </xf>
    <xf numFmtId="166" fontId="0" fillId="0" borderId="20" xfId="2" applyNumberFormat="1" applyFont="1" applyBorder="1" applyAlignment="1">
      <alignment horizontal="center"/>
    </xf>
    <xf numFmtId="166" fontId="0" fillId="0" borderId="21" xfId="2" applyNumberFormat="1" applyFont="1" applyBorder="1" applyAlignment="1">
      <alignment horizontal="center"/>
    </xf>
    <xf numFmtId="166" fontId="0" fillId="0" borderId="22" xfId="2" applyNumberFormat="1" applyFont="1" applyBorder="1" applyAlignment="1">
      <alignment horizontal="center"/>
    </xf>
    <xf numFmtId="166" fontId="0" fillId="0" borderId="12" xfId="2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8" xfId="0" applyBorder="1" applyAlignment="1">
      <alignment horizontal="center"/>
    </xf>
    <xf numFmtId="0" fontId="0" fillId="0" borderId="16" xfId="0" applyBorder="1"/>
    <xf numFmtId="0" fontId="3" fillId="0" borderId="12" xfId="0" applyFont="1" applyBorder="1"/>
    <xf numFmtId="0" fontId="0" fillId="3" borderId="3" xfId="0" applyFill="1" applyBorder="1" applyAlignment="1">
      <alignment horizontal="center" wrapText="1"/>
    </xf>
    <xf numFmtId="0" fontId="3" fillId="0" borderId="5" xfId="0" applyFont="1" applyBorder="1" applyAlignment="1">
      <alignment wrapText="1"/>
    </xf>
    <xf numFmtId="166" fontId="0" fillId="0" borderId="25" xfId="2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left"/>
    </xf>
    <xf numFmtId="0" fontId="5" fillId="3" borderId="12" xfId="0" applyFont="1" applyFill="1" applyBorder="1" applyAlignment="1">
      <alignment horizontal="right" wrapText="1"/>
    </xf>
    <xf numFmtId="0" fontId="5" fillId="3" borderId="13" xfId="0" applyFont="1" applyFill="1" applyBorder="1" applyAlignment="1">
      <alignment horizontal="right" wrapText="1"/>
    </xf>
    <xf numFmtId="0" fontId="5" fillId="3" borderId="14" xfId="0" applyFont="1" applyFill="1" applyBorder="1" applyAlignment="1">
      <alignment horizontal="right" wrapText="1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4">
    <cellStyle name="Navadno" xfId="0" builtinId="0"/>
    <cellStyle name="Navadno 2" xfId="1" xr:uid="{00000000-0005-0000-0000-000001000000}"/>
    <cellStyle name="Valuta 2" xfId="3" xr:uid="{A54799B8-EA81-4A8E-96C8-8088F7DE8BCC}"/>
    <cellStyle name="Vejic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12"/>
  <sheetViews>
    <sheetView tabSelected="1" topLeftCell="A4" zoomScaleNormal="100" workbookViewId="0">
      <selection activeCell="D18" sqref="D18"/>
    </sheetView>
  </sheetViews>
  <sheetFormatPr defaultColWidth="8.7109375" defaultRowHeight="15" x14ac:dyDescent="0.25"/>
  <cols>
    <col min="1" max="1" width="3.85546875" bestFit="1" customWidth="1"/>
    <col min="2" max="2" width="73.5703125" customWidth="1"/>
    <col min="3" max="3" width="7.140625" style="8" customWidth="1"/>
    <col min="4" max="4" width="14.28515625" style="8" customWidth="1"/>
    <col min="5" max="5" width="19" style="8" customWidth="1"/>
    <col min="6" max="6" width="24.140625" style="8" customWidth="1"/>
    <col min="7" max="7" width="17.7109375" style="8" customWidth="1"/>
    <col min="8" max="8" width="28.140625" style="2" customWidth="1"/>
    <col min="12" max="13" width="9.140625" customWidth="1"/>
  </cols>
  <sheetData>
    <row r="1" spans="1:10" ht="15" customHeight="1" x14ac:dyDescent="0.25">
      <c r="A1" s="4" t="s">
        <v>33</v>
      </c>
    </row>
    <row r="2" spans="1:10" ht="15" customHeight="1" x14ac:dyDescent="0.25">
      <c r="A2" s="4"/>
    </row>
    <row r="3" spans="1:10" ht="15" customHeight="1" x14ac:dyDescent="0.25">
      <c r="A3" s="4" t="s">
        <v>13</v>
      </c>
      <c r="H3" s="8"/>
      <c r="I3" s="8"/>
      <c r="J3" s="8"/>
    </row>
    <row r="4" spans="1:10" ht="15" customHeight="1" x14ac:dyDescent="0.25">
      <c r="C4"/>
      <c r="D4"/>
      <c r="E4"/>
      <c r="F4"/>
      <c r="G4"/>
      <c r="H4"/>
    </row>
    <row r="5" spans="1:10" ht="15" customHeight="1" x14ac:dyDescent="0.25">
      <c r="A5" s="61" t="s">
        <v>65</v>
      </c>
      <c r="B5" s="4"/>
      <c r="H5" s="8"/>
      <c r="I5" s="8"/>
      <c r="J5" s="8"/>
    </row>
    <row r="6" spans="1:10" ht="15" customHeight="1" x14ac:dyDescent="0.25">
      <c r="A6" s="60"/>
      <c r="B6" s="4"/>
      <c r="H6" s="8"/>
      <c r="I6" s="8"/>
      <c r="J6" s="8"/>
    </row>
    <row r="7" spans="1:10" ht="15.75" thickBot="1" x14ac:dyDescent="0.3">
      <c r="A7" s="20"/>
      <c r="B7" s="29" t="s">
        <v>6</v>
      </c>
      <c r="C7" s="44" t="s">
        <v>0</v>
      </c>
      <c r="D7" s="44" t="s">
        <v>1</v>
      </c>
      <c r="E7" s="51" t="s">
        <v>40</v>
      </c>
      <c r="F7" s="43" t="s">
        <v>41</v>
      </c>
      <c r="G7" s="45" t="s">
        <v>12</v>
      </c>
    </row>
    <row r="8" spans="1:10" ht="15" customHeight="1" thickBot="1" x14ac:dyDescent="0.3">
      <c r="A8" s="33" t="s">
        <v>2</v>
      </c>
      <c r="B8" s="34" t="s">
        <v>14</v>
      </c>
      <c r="C8" s="35" t="s">
        <v>9</v>
      </c>
      <c r="D8" s="39"/>
      <c r="E8" s="35">
        <v>1</v>
      </c>
      <c r="F8" s="39"/>
      <c r="G8" s="36" t="s">
        <v>31</v>
      </c>
    </row>
    <row r="9" spans="1:10" ht="15" customHeight="1" x14ac:dyDescent="0.25">
      <c r="A9" s="19" t="s">
        <v>45</v>
      </c>
      <c r="B9" s="17" t="s">
        <v>42</v>
      </c>
      <c r="C9" s="30"/>
      <c r="D9" s="30"/>
      <c r="E9" s="30">
        <v>1</v>
      </c>
      <c r="F9" s="31">
        <f>D9*E9</f>
        <v>0</v>
      </c>
      <c r="G9" s="77"/>
    </row>
    <row r="10" spans="1:10" ht="15" customHeight="1" x14ac:dyDescent="0.25">
      <c r="A10" s="6" t="s">
        <v>46</v>
      </c>
      <c r="B10" s="15" t="s">
        <v>39</v>
      </c>
      <c r="C10" s="9"/>
      <c r="D10" s="9"/>
      <c r="E10" s="9">
        <v>2</v>
      </c>
      <c r="F10" s="14">
        <f>D10*E10</f>
        <v>0</v>
      </c>
      <c r="G10" s="78"/>
    </row>
    <row r="11" spans="1:10" ht="15" customHeight="1" x14ac:dyDescent="0.25">
      <c r="A11" s="6" t="s">
        <v>47</v>
      </c>
      <c r="B11" s="15" t="s">
        <v>43</v>
      </c>
      <c r="C11" s="9"/>
      <c r="D11" s="9"/>
      <c r="E11" s="9">
        <v>2</v>
      </c>
      <c r="F11" s="14">
        <f t="shared" ref="F11:F13" si="0">D11*E11</f>
        <v>0</v>
      </c>
      <c r="G11" s="78"/>
    </row>
    <row r="12" spans="1:10" ht="15" customHeight="1" x14ac:dyDescent="0.25">
      <c r="A12" s="6" t="s">
        <v>48</v>
      </c>
      <c r="B12" s="15" t="s">
        <v>44</v>
      </c>
      <c r="C12" s="9"/>
      <c r="D12" s="9"/>
      <c r="E12" s="9">
        <v>1</v>
      </c>
      <c r="F12" s="14">
        <f>D12*E12</f>
        <v>0</v>
      </c>
      <c r="G12" s="78"/>
    </row>
    <row r="13" spans="1:10" ht="15" customHeight="1" x14ac:dyDescent="0.25">
      <c r="A13" s="6" t="s">
        <v>49</v>
      </c>
      <c r="B13" s="15" t="s">
        <v>38</v>
      </c>
      <c r="C13" s="9"/>
      <c r="D13" s="9"/>
      <c r="E13" s="9">
        <v>1</v>
      </c>
      <c r="F13" s="14">
        <f t="shared" si="0"/>
        <v>0</v>
      </c>
      <c r="G13" s="78"/>
    </row>
    <row r="14" spans="1:10" ht="15" customHeight="1" thickBot="1" x14ac:dyDescent="0.3">
      <c r="A14" s="20" t="s">
        <v>51</v>
      </c>
      <c r="B14" s="21" t="s">
        <v>66</v>
      </c>
      <c r="C14" s="37"/>
      <c r="D14" s="37"/>
      <c r="E14" s="37">
        <v>1</v>
      </c>
      <c r="F14" s="38">
        <f>D14*E14</f>
        <v>0</v>
      </c>
      <c r="G14" s="78"/>
    </row>
    <row r="15" spans="1:10" ht="15" customHeight="1" thickBot="1" x14ac:dyDescent="0.3">
      <c r="A15" s="70" t="s">
        <v>54</v>
      </c>
      <c r="B15" s="71"/>
      <c r="C15" s="71"/>
      <c r="D15" s="71"/>
      <c r="E15" s="72"/>
      <c r="F15" s="52">
        <f>+F9+F10+F11+F12+F13+F14</f>
        <v>0</v>
      </c>
      <c r="G15" s="79"/>
    </row>
    <row r="16" spans="1:10" ht="15" customHeight="1" thickBot="1" x14ac:dyDescent="0.3">
      <c r="A16" s="70" t="s">
        <v>57</v>
      </c>
      <c r="B16" s="71"/>
      <c r="C16" s="71"/>
      <c r="D16" s="71"/>
      <c r="E16" s="72"/>
      <c r="F16" s="52">
        <f>+F9+F10+F11+F12+F13</f>
        <v>0</v>
      </c>
      <c r="G16" s="80"/>
    </row>
    <row r="17" spans="1:7" ht="15" customHeight="1" thickBot="1" x14ac:dyDescent="0.3">
      <c r="A17" s="46" t="s">
        <v>3</v>
      </c>
      <c r="B17" s="47" t="s">
        <v>15</v>
      </c>
      <c r="C17" s="48" t="s">
        <v>4</v>
      </c>
      <c r="D17" s="49"/>
      <c r="E17" s="48">
        <v>1</v>
      </c>
      <c r="F17" s="49"/>
      <c r="G17" s="50" t="s">
        <v>11</v>
      </c>
    </row>
    <row r="18" spans="1:7" ht="15" customHeight="1" x14ac:dyDescent="0.25">
      <c r="A18" s="19" t="s">
        <v>45</v>
      </c>
      <c r="B18" s="22" t="s">
        <v>34</v>
      </c>
      <c r="C18" s="30"/>
      <c r="D18" s="30"/>
      <c r="E18" s="30">
        <v>1</v>
      </c>
      <c r="F18" s="53">
        <f>D18*E18</f>
        <v>0</v>
      </c>
      <c r="G18" s="77"/>
    </row>
    <row r="19" spans="1:7" ht="15" customHeight="1" x14ac:dyDescent="0.25">
      <c r="A19" s="6" t="s">
        <v>46</v>
      </c>
      <c r="B19" s="16" t="s">
        <v>35</v>
      </c>
      <c r="C19" s="9"/>
      <c r="D19" s="9"/>
      <c r="E19" s="9">
        <v>1</v>
      </c>
      <c r="F19" s="54">
        <f t="shared" ref="F19:F22" si="1">D19*E19</f>
        <v>0</v>
      </c>
      <c r="G19" s="78"/>
    </row>
    <row r="20" spans="1:7" ht="15" customHeight="1" x14ac:dyDescent="0.25">
      <c r="A20" s="6" t="s">
        <v>47</v>
      </c>
      <c r="B20" s="16" t="s">
        <v>36</v>
      </c>
      <c r="C20" s="9"/>
      <c r="D20" s="9"/>
      <c r="E20" s="9">
        <v>1</v>
      </c>
      <c r="F20" s="54">
        <f>D20*E20</f>
        <v>0</v>
      </c>
      <c r="G20" s="78"/>
    </row>
    <row r="21" spans="1:7" ht="15" customHeight="1" x14ac:dyDescent="0.25">
      <c r="A21" s="6" t="s">
        <v>48</v>
      </c>
      <c r="B21" s="16" t="s">
        <v>37</v>
      </c>
      <c r="C21" s="9"/>
      <c r="D21" s="9"/>
      <c r="E21" s="9">
        <v>1</v>
      </c>
      <c r="F21" s="54">
        <f t="shared" si="1"/>
        <v>0</v>
      </c>
      <c r="G21" s="78"/>
    </row>
    <row r="22" spans="1:7" ht="15" customHeight="1" x14ac:dyDescent="0.25">
      <c r="A22" s="6" t="s">
        <v>49</v>
      </c>
      <c r="B22" s="15" t="s">
        <v>38</v>
      </c>
      <c r="C22" s="6"/>
      <c r="D22" s="6"/>
      <c r="E22" s="9">
        <v>1</v>
      </c>
      <c r="F22" s="54">
        <f t="shared" si="1"/>
        <v>0</v>
      </c>
      <c r="G22" s="78"/>
    </row>
    <row r="23" spans="1:7" ht="15" customHeight="1" thickBot="1" x14ac:dyDescent="0.3">
      <c r="A23" s="20" t="s">
        <v>50</v>
      </c>
      <c r="B23" s="18" t="s">
        <v>67</v>
      </c>
      <c r="C23" s="37"/>
      <c r="D23" s="37"/>
      <c r="E23" s="37">
        <v>1</v>
      </c>
      <c r="F23" s="55">
        <f>D23*E23</f>
        <v>0</v>
      </c>
      <c r="G23" s="78"/>
    </row>
    <row r="24" spans="1:7" ht="15" customHeight="1" thickBot="1" x14ac:dyDescent="0.3">
      <c r="A24" s="73" t="s">
        <v>55</v>
      </c>
      <c r="B24" s="74"/>
      <c r="C24" s="74"/>
      <c r="D24" s="74"/>
      <c r="E24" s="74"/>
      <c r="F24" s="56">
        <f>+F18+F19+F20+F21+F22+F23</f>
        <v>0</v>
      </c>
      <c r="G24" s="78"/>
    </row>
    <row r="25" spans="1:7" ht="15" customHeight="1" thickBot="1" x14ac:dyDescent="0.3">
      <c r="A25" s="73" t="s">
        <v>56</v>
      </c>
      <c r="B25" s="74"/>
      <c r="C25" s="74"/>
      <c r="D25" s="74"/>
      <c r="E25" s="74"/>
      <c r="F25" s="56">
        <f>+F18++F19+F20+F21+F22</f>
        <v>0</v>
      </c>
      <c r="G25" s="81"/>
    </row>
    <row r="26" spans="1:7" ht="15" customHeight="1" thickBot="1" x14ac:dyDescent="0.3">
      <c r="A26" s="33" t="s">
        <v>5</v>
      </c>
      <c r="B26" s="34" t="s">
        <v>16</v>
      </c>
      <c r="C26" s="35" t="s">
        <v>9</v>
      </c>
      <c r="D26" s="39"/>
      <c r="E26" s="35">
        <v>2</v>
      </c>
      <c r="F26" s="49"/>
      <c r="G26" s="36" t="s">
        <v>32</v>
      </c>
    </row>
    <row r="27" spans="1:7" ht="15" customHeight="1" x14ac:dyDescent="0.25">
      <c r="A27" s="6" t="s">
        <v>45</v>
      </c>
      <c r="B27" s="23" t="s">
        <v>20</v>
      </c>
      <c r="C27" s="9"/>
      <c r="D27" s="9"/>
      <c r="E27" s="9">
        <v>2</v>
      </c>
      <c r="F27" s="14">
        <f t="shared" ref="F27:F35" si="2">D27*E27</f>
        <v>0</v>
      </c>
      <c r="G27" s="77"/>
    </row>
    <row r="28" spans="1:7" ht="15" customHeight="1" x14ac:dyDescent="0.25">
      <c r="A28" s="6" t="s">
        <v>46</v>
      </c>
      <c r="B28" s="23" t="s">
        <v>17</v>
      </c>
      <c r="C28" s="9"/>
      <c r="D28" s="9"/>
      <c r="E28" s="9">
        <v>1</v>
      </c>
      <c r="F28" s="14">
        <f t="shared" si="2"/>
        <v>0</v>
      </c>
      <c r="G28" s="78"/>
    </row>
    <row r="29" spans="1:7" ht="15" customHeight="1" x14ac:dyDescent="0.25">
      <c r="A29" s="6" t="s">
        <v>47</v>
      </c>
      <c r="B29" s="24" t="s">
        <v>18</v>
      </c>
      <c r="C29" s="9"/>
      <c r="D29" s="9"/>
      <c r="E29" s="9">
        <v>6</v>
      </c>
      <c r="F29" s="14">
        <f t="shared" si="2"/>
        <v>0</v>
      </c>
      <c r="G29" s="78"/>
    </row>
    <row r="30" spans="1:7" ht="15" customHeight="1" x14ac:dyDescent="0.25">
      <c r="A30" s="6" t="s">
        <v>48</v>
      </c>
      <c r="B30" s="24" t="s">
        <v>23</v>
      </c>
      <c r="C30" s="9"/>
      <c r="D30" s="9"/>
      <c r="E30" s="9">
        <v>4</v>
      </c>
      <c r="F30" s="14">
        <f t="shared" si="2"/>
        <v>0</v>
      </c>
      <c r="G30" s="78"/>
    </row>
    <row r="31" spans="1:7" ht="15" customHeight="1" x14ac:dyDescent="0.25">
      <c r="A31" s="6" t="s">
        <v>49</v>
      </c>
      <c r="B31" s="25" t="s">
        <v>19</v>
      </c>
      <c r="C31" s="9"/>
      <c r="D31" s="9"/>
      <c r="E31" s="9">
        <v>2</v>
      </c>
      <c r="F31" s="14">
        <f t="shared" si="2"/>
        <v>0</v>
      </c>
      <c r="G31" s="78"/>
    </row>
    <row r="32" spans="1:7" ht="15" customHeight="1" x14ac:dyDescent="0.25">
      <c r="A32" s="6" t="s">
        <v>50</v>
      </c>
      <c r="B32" s="25" t="s">
        <v>21</v>
      </c>
      <c r="C32" s="9"/>
      <c r="D32" s="9"/>
      <c r="E32" s="9">
        <v>2</v>
      </c>
      <c r="F32" s="14">
        <f t="shared" si="2"/>
        <v>0</v>
      </c>
      <c r="G32" s="78"/>
    </row>
    <row r="33" spans="1:7" ht="15" customHeight="1" x14ac:dyDescent="0.25">
      <c r="A33" s="6" t="s">
        <v>51</v>
      </c>
      <c r="B33" s="25" t="s">
        <v>22</v>
      </c>
      <c r="C33" s="9"/>
      <c r="D33" s="9"/>
      <c r="E33" s="9">
        <v>2</v>
      </c>
      <c r="F33" s="14">
        <f t="shared" si="2"/>
        <v>0</v>
      </c>
      <c r="G33" s="78"/>
    </row>
    <row r="34" spans="1:7" ht="15" customHeight="1" x14ac:dyDescent="0.25">
      <c r="A34" s="6" t="s">
        <v>52</v>
      </c>
      <c r="B34" s="26" t="s">
        <v>38</v>
      </c>
      <c r="C34" s="9"/>
      <c r="D34" s="9"/>
      <c r="E34" s="9">
        <v>2</v>
      </c>
      <c r="F34" s="14">
        <f t="shared" si="2"/>
        <v>0</v>
      </c>
      <c r="G34" s="78"/>
    </row>
    <row r="35" spans="1:7" ht="15" customHeight="1" thickBot="1" x14ac:dyDescent="0.3">
      <c r="A35" s="20" t="s">
        <v>53</v>
      </c>
      <c r="B35" s="18" t="s">
        <v>68</v>
      </c>
      <c r="C35" s="37"/>
      <c r="D35" s="37"/>
      <c r="E35" s="37">
        <v>2</v>
      </c>
      <c r="F35" s="38">
        <f t="shared" si="2"/>
        <v>0</v>
      </c>
      <c r="G35" s="78"/>
    </row>
    <row r="36" spans="1:7" ht="15" customHeight="1" thickBot="1" x14ac:dyDescent="0.3">
      <c r="A36" s="73" t="s">
        <v>58</v>
      </c>
      <c r="B36" s="74"/>
      <c r="C36" s="74"/>
      <c r="D36" s="74"/>
      <c r="E36" s="74"/>
      <c r="F36" s="52">
        <f>+F27+F28+F30+F29+F31+F32+F33+F34+F35</f>
        <v>0</v>
      </c>
      <c r="G36" s="79"/>
    </row>
    <row r="37" spans="1:7" ht="15" customHeight="1" thickBot="1" x14ac:dyDescent="0.3">
      <c r="A37" s="73" t="s">
        <v>59</v>
      </c>
      <c r="B37" s="75"/>
      <c r="C37" s="75"/>
      <c r="D37" s="75"/>
      <c r="E37" s="75"/>
      <c r="F37" s="67">
        <f>+F27+F28+F29+F31+F30+F32+F33+F34</f>
        <v>0</v>
      </c>
      <c r="G37" s="79"/>
    </row>
    <row r="38" spans="1:7" ht="15" customHeight="1" thickBot="1" x14ac:dyDescent="0.3">
      <c r="A38" s="64" t="s">
        <v>7</v>
      </c>
      <c r="B38" s="66" t="s">
        <v>24</v>
      </c>
      <c r="C38" s="35" t="s">
        <v>9</v>
      </c>
      <c r="D38" s="39"/>
      <c r="E38" s="35">
        <v>8</v>
      </c>
      <c r="F38" s="39"/>
      <c r="G38" s="68" t="s">
        <v>11</v>
      </c>
    </row>
    <row r="39" spans="1:7" ht="15" customHeight="1" x14ac:dyDescent="0.25">
      <c r="A39" s="63" t="s">
        <v>45</v>
      </c>
      <c r="B39" s="27" t="s">
        <v>71</v>
      </c>
      <c r="C39" s="30"/>
      <c r="D39" s="65"/>
      <c r="E39" s="30">
        <v>8</v>
      </c>
      <c r="F39" s="53">
        <f>D39*E39</f>
        <v>0</v>
      </c>
      <c r="G39" s="62"/>
    </row>
    <row r="40" spans="1:7" x14ac:dyDescent="0.25">
      <c r="A40" s="6" t="s">
        <v>46</v>
      </c>
      <c r="B40" s="27" t="s">
        <v>25</v>
      </c>
      <c r="C40" s="30"/>
      <c r="D40" s="30"/>
      <c r="E40" s="30">
        <v>8</v>
      </c>
      <c r="F40" s="53">
        <f>D40*E40</f>
        <v>0</v>
      </c>
      <c r="G40" s="78"/>
    </row>
    <row r="41" spans="1:7" ht="17.25" customHeight="1" x14ac:dyDescent="0.25">
      <c r="A41" s="6" t="s">
        <v>47</v>
      </c>
      <c r="B41" s="26" t="s">
        <v>26</v>
      </c>
      <c r="C41" s="9"/>
      <c r="D41" s="9"/>
      <c r="E41" s="9">
        <v>8</v>
      </c>
      <c r="F41" s="54">
        <f>D41*E41</f>
        <v>0</v>
      </c>
      <c r="G41" s="78"/>
    </row>
    <row r="42" spans="1:7" ht="15.75" customHeight="1" x14ac:dyDescent="0.25">
      <c r="A42" s="6" t="s">
        <v>48</v>
      </c>
      <c r="B42" s="26" t="s">
        <v>38</v>
      </c>
      <c r="C42" s="9"/>
      <c r="D42" s="9"/>
      <c r="E42" s="9">
        <v>8</v>
      </c>
      <c r="F42" s="54">
        <f t="shared" ref="F42" si="3">D42*E42</f>
        <v>0</v>
      </c>
      <c r="G42" s="78"/>
    </row>
    <row r="43" spans="1:7" ht="15.75" customHeight="1" thickBot="1" x14ac:dyDescent="0.3">
      <c r="A43" s="20" t="s">
        <v>49</v>
      </c>
      <c r="B43" s="18" t="s">
        <v>69</v>
      </c>
      <c r="C43" s="37"/>
      <c r="D43" s="37"/>
      <c r="E43" s="37">
        <v>8</v>
      </c>
      <c r="F43" s="55">
        <f>D43*E43</f>
        <v>0</v>
      </c>
      <c r="G43" s="78"/>
    </row>
    <row r="44" spans="1:7" ht="15.75" customHeight="1" thickBot="1" x14ac:dyDescent="0.3">
      <c r="A44" s="73" t="s">
        <v>60</v>
      </c>
      <c r="B44" s="74"/>
      <c r="C44" s="74"/>
      <c r="D44" s="74"/>
      <c r="E44" s="76"/>
      <c r="F44" s="56">
        <f>+F40+F41+F42+F43</f>
        <v>0</v>
      </c>
      <c r="G44" s="78"/>
    </row>
    <row r="45" spans="1:7" ht="15.75" customHeight="1" thickBot="1" x14ac:dyDescent="0.3">
      <c r="A45" s="73" t="s">
        <v>61</v>
      </c>
      <c r="B45" s="74"/>
      <c r="C45" s="74"/>
      <c r="D45" s="74"/>
      <c r="E45" s="76"/>
      <c r="F45" s="56">
        <f>+F41+F42+F40</f>
        <v>0</v>
      </c>
      <c r="G45" s="82"/>
    </row>
    <row r="46" spans="1:7" ht="15.75" thickBot="1" x14ac:dyDescent="0.3">
      <c r="A46" s="33" t="s">
        <v>8</v>
      </c>
      <c r="B46" s="34" t="s">
        <v>27</v>
      </c>
      <c r="C46" s="41" t="s">
        <v>4</v>
      </c>
      <c r="D46" s="39"/>
      <c r="E46" s="41">
        <v>180</v>
      </c>
      <c r="F46" s="39"/>
      <c r="G46" s="50" t="s">
        <v>30</v>
      </c>
    </row>
    <row r="47" spans="1:7" ht="15.75" customHeight="1" thickBot="1" x14ac:dyDescent="0.3">
      <c r="A47" s="19" t="s">
        <v>45</v>
      </c>
      <c r="B47" s="27" t="s">
        <v>28</v>
      </c>
      <c r="C47" s="32"/>
      <c r="D47" s="32"/>
      <c r="E47" s="41">
        <v>180</v>
      </c>
      <c r="F47" s="40">
        <f>D47*E47</f>
        <v>0</v>
      </c>
      <c r="G47" s="83"/>
    </row>
    <row r="48" spans="1:7" ht="15.75" customHeight="1" thickBot="1" x14ac:dyDescent="0.3">
      <c r="A48" s="6" t="s">
        <v>46</v>
      </c>
      <c r="B48" s="26" t="s">
        <v>29</v>
      </c>
      <c r="C48" s="10"/>
      <c r="D48" s="10"/>
      <c r="E48" s="41">
        <v>180</v>
      </c>
      <c r="F48" s="28">
        <f t="shared" ref="F48:F49" si="4">D48*E48</f>
        <v>0</v>
      </c>
      <c r="G48" s="79"/>
    </row>
    <row r="49" spans="1:7" ht="15.75" customHeight="1" thickBot="1" x14ac:dyDescent="0.3">
      <c r="A49" s="6" t="s">
        <v>47</v>
      </c>
      <c r="B49" s="26" t="s">
        <v>38</v>
      </c>
      <c r="C49" s="10"/>
      <c r="D49" s="10"/>
      <c r="E49" s="41">
        <v>180</v>
      </c>
      <c r="F49" s="28">
        <f t="shared" si="4"/>
        <v>0</v>
      </c>
      <c r="G49" s="79"/>
    </row>
    <row r="50" spans="1:7" ht="15.75" thickBot="1" x14ac:dyDescent="0.3">
      <c r="A50" s="20" t="s">
        <v>48</v>
      </c>
      <c r="B50" s="18" t="s">
        <v>70</v>
      </c>
      <c r="C50" s="57"/>
      <c r="D50" s="57"/>
      <c r="E50" s="41">
        <v>180</v>
      </c>
      <c r="F50" s="58">
        <f>D50*E50</f>
        <v>0</v>
      </c>
      <c r="G50" s="79"/>
    </row>
    <row r="51" spans="1:7" ht="15.75" thickBot="1" x14ac:dyDescent="0.3">
      <c r="A51" s="73" t="s">
        <v>62</v>
      </c>
      <c r="B51" s="74"/>
      <c r="C51" s="74"/>
      <c r="D51" s="74"/>
      <c r="E51" s="76"/>
      <c r="F51" s="59">
        <f>F47+F48+F49+F50</f>
        <v>0</v>
      </c>
      <c r="G51" s="79"/>
    </row>
    <row r="52" spans="1:7" ht="15.75" thickBot="1" x14ac:dyDescent="0.3">
      <c r="A52" s="73" t="s">
        <v>63</v>
      </c>
      <c r="B52" s="74"/>
      <c r="C52" s="74"/>
      <c r="D52" s="74"/>
      <c r="E52" s="76"/>
      <c r="F52" s="59">
        <f>+F47+F48+F49</f>
        <v>0</v>
      </c>
      <c r="G52" s="84"/>
    </row>
    <row r="53" spans="1:7" ht="15.75" thickBot="1" x14ac:dyDescent="0.3">
      <c r="B53" s="1"/>
    </row>
    <row r="54" spans="1:7" ht="15.75" thickBot="1" x14ac:dyDescent="0.3">
      <c r="B54" s="5" t="s">
        <v>10</v>
      </c>
      <c r="F54" s="13">
        <f>F15+F24+F36+F44+F51</f>
        <v>0</v>
      </c>
    </row>
    <row r="55" spans="1:7" x14ac:dyDescent="0.25">
      <c r="B55" s="1"/>
    </row>
    <row r="56" spans="1:7" x14ac:dyDescent="0.25">
      <c r="B56" s="1"/>
    </row>
    <row r="57" spans="1:7" ht="30" x14ac:dyDescent="0.25">
      <c r="B57" s="3" t="s">
        <v>64</v>
      </c>
      <c r="F57" s="11"/>
    </row>
    <row r="58" spans="1:7" x14ac:dyDescent="0.25">
      <c r="B58" s="42"/>
      <c r="F58" s="11"/>
    </row>
    <row r="59" spans="1:7" x14ac:dyDescent="0.25">
      <c r="B59" s="3"/>
      <c r="F59" s="11"/>
    </row>
    <row r="60" spans="1:7" x14ac:dyDescent="0.25">
      <c r="B60" s="3"/>
      <c r="F60" s="11"/>
    </row>
    <row r="61" spans="1:7" x14ac:dyDescent="0.25">
      <c r="B61" s="3"/>
      <c r="F61" s="11"/>
    </row>
    <row r="62" spans="1:7" x14ac:dyDescent="0.25">
      <c r="B62" s="3"/>
      <c r="F62" s="11"/>
    </row>
    <row r="63" spans="1:7" x14ac:dyDescent="0.25">
      <c r="B63" s="3"/>
      <c r="F63" s="11"/>
    </row>
    <row r="64" spans="1:7" x14ac:dyDescent="0.25">
      <c r="C64" s="11"/>
      <c r="D64" s="11"/>
      <c r="E64" s="11"/>
      <c r="F64" s="11"/>
    </row>
    <row r="65" spans="3:18" x14ac:dyDescent="0.25">
      <c r="C65" s="11"/>
      <c r="D65" s="11"/>
      <c r="E65" s="11"/>
      <c r="F65" s="11"/>
    </row>
    <row r="66" spans="3:18" x14ac:dyDescent="0.25">
      <c r="C66" s="12"/>
      <c r="D66" s="12"/>
      <c r="E66" s="12"/>
      <c r="F66" s="12"/>
    </row>
    <row r="67" spans="3:18" x14ac:dyDescent="0.25">
      <c r="C67" s="12"/>
      <c r="D67" s="12"/>
      <c r="E67" s="12"/>
      <c r="F67" s="12"/>
    </row>
    <row r="68" spans="3:18" x14ac:dyDescent="0.25">
      <c r="C68" s="12"/>
      <c r="D68" s="12"/>
      <c r="E68" s="12"/>
      <c r="F68" s="12"/>
    </row>
    <row r="69" spans="3:18" x14ac:dyDescent="0.25">
      <c r="C69" s="12"/>
      <c r="D69" s="12"/>
      <c r="E69" s="12"/>
      <c r="F69" s="12"/>
    </row>
    <row r="70" spans="3:18" x14ac:dyDescent="0.25">
      <c r="C70" s="12"/>
      <c r="D70" s="12"/>
      <c r="E70" s="12"/>
      <c r="F70" s="12"/>
    </row>
    <row r="71" spans="3:18" x14ac:dyDescent="0.25">
      <c r="C71" s="12"/>
      <c r="D71" s="12"/>
      <c r="E71" s="12"/>
      <c r="F71" s="12"/>
    </row>
    <row r="72" spans="3:18" x14ac:dyDescent="0.25">
      <c r="C72" s="12"/>
      <c r="D72" s="12"/>
      <c r="E72" s="12"/>
      <c r="F72" s="12"/>
    </row>
    <row r="73" spans="3:18" x14ac:dyDescent="0.25">
      <c r="C73" s="12"/>
      <c r="D73" s="12"/>
      <c r="E73" s="12"/>
      <c r="F73" s="12"/>
    </row>
    <row r="74" spans="3:18" x14ac:dyDescent="0.25">
      <c r="C74" s="12"/>
      <c r="D74" s="12"/>
      <c r="E74" s="12"/>
      <c r="F74" s="12"/>
    </row>
    <row r="75" spans="3:18" x14ac:dyDescent="0.25">
      <c r="C75" s="12"/>
      <c r="D75" s="12"/>
      <c r="E75" s="12"/>
      <c r="F75" s="12"/>
    </row>
    <row r="76" spans="3:18" x14ac:dyDescent="0.25">
      <c r="C76" s="12"/>
      <c r="D76" s="12"/>
      <c r="E76" s="12"/>
      <c r="F76" s="12"/>
    </row>
    <row r="77" spans="3:18" x14ac:dyDescent="0.25">
      <c r="C77" s="12"/>
      <c r="D77" s="12"/>
      <c r="E77" s="12"/>
      <c r="F77" s="12"/>
    </row>
    <row r="78" spans="3:18" x14ac:dyDescent="0.25">
      <c r="C78" s="12"/>
      <c r="D78" s="12"/>
      <c r="E78" s="12"/>
      <c r="F78" s="12"/>
    </row>
    <row r="79" spans="3:18" ht="15" customHeight="1" x14ac:dyDescent="0.25">
      <c r="C79" s="12"/>
      <c r="D79" s="12"/>
      <c r="E79" s="12"/>
      <c r="F79" s="12"/>
      <c r="R79" s="3"/>
    </row>
    <row r="85" spans="1:6" x14ac:dyDescent="0.25">
      <c r="A85" s="69"/>
      <c r="B85" s="69"/>
      <c r="C85" s="69"/>
      <c r="D85" s="69"/>
      <c r="E85" s="69"/>
      <c r="F85" s="69"/>
    </row>
    <row r="86" spans="1:6" x14ac:dyDescent="0.25">
      <c r="A86" s="69"/>
      <c r="B86" s="69"/>
      <c r="C86" s="69"/>
      <c r="D86" s="69"/>
      <c r="E86" s="69"/>
      <c r="F86" s="69"/>
    </row>
    <row r="208" spans="8:8" x14ac:dyDescent="0.25">
      <c r="H208" s="7"/>
    </row>
    <row r="209" spans="8:8" x14ac:dyDescent="0.25">
      <c r="H209" s="7"/>
    </row>
    <row r="210" spans="8:8" x14ac:dyDescent="0.25">
      <c r="H210" s="7"/>
    </row>
    <row r="211" spans="8:8" x14ac:dyDescent="0.25">
      <c r="H211" s="7"/>
    </row>
    <row r="212" spans="8:8" x14ac:dyDescent="0.25">
      <c r="H212" s="7"/>
    </row>
  </sheetData>
  <mergeCells count="17">
    <mergeCell ref="G9:G16"/>
    <mergeCell ref="G18:G25"/>
    <mergeCell ref="G27:G37"/>
    <mergeCell ref="G40:G45"/>
    <mergeCell ref="G47:G52"/>
    <mergeCell ref="A85:F85"/>
    <mergeCell ref="A86:F86"/>
    <mergeCell ref="A15:E15"/>
    <mergeCell ref="A16:E16"/>
    <mergeCell ref="A24:E24"/>
    <mergeCell ref="A25:E25"/>
    <mergeCell ref="A36:E36"/>
    <mergeCell ref="A37:E37"/>
    <mergeCell ref="A44:E44"/>
    <mergeCell ref="A45:E45"/>
    <mergeCell ref="A51:E51"/>
    <mergeCell ref="A52:E52"/>
  </mergeCells>
  <pageMargins left="0.70866141732283472" right="0.70866141732283472" top="0.74803149606299213" bottom="0.74803149606299213" header="0.31496062992125984" footer="0.31496062992125984"/>
  <pageSetup paperSize="9" scale="46" fitToHeight="2" orientation="portrait" r:id="rId1"/>
</worksheet>
</file>

<file path=docMetadata/LabelInfo.xml><?xml version="1.0" encoding="utf-8"?>
<clbl:labelList xmlns:clbl="http://schemas.microsoft.com/office/2020/mipLabelMetadata">
  <clbl:label id="{e23c8a5f-81a8-4a3d-9234-7241dc3be4eb}" enabled="0" method="" siteId="{e23c8a5f-81a8-4a3d-9234-7241dc3be4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List1</vt:lpstr>
      <vt:lpstr>List1!Področje_tiskanja</vt:lpstr>
    </vt:vector>
  </TitlesOfParts>
  <Company>seal-mart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Primož Polc</dc:creator>
  <cp:lastModifiedBy>Boštjan Menhart</cp:lastModifiedBy>
  <cp:lastPrinted>2020-05-12T12:07:29Z</cp:lastPrinted>
  <dcterms:created xsi:type="dcterms:W3CDTF">2010-04-13T12:48:46Z</dcterms:created>
  <dcterms:modified xsi:type="dcterms:W3CDTF">2026-08-26T06:19:34Z</dcterms:modified>
</cp:coreProperties>
</file>